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32767" windowWidth="1980" windowHeight="117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'Tabelle1'!$A$1:$BE$121</definedName>
  </definedNames>
  <calcPr fullCalcOnLoad="1"/>
</workbook>
</file>

<file path=xl/sharedStrings.xml><?xml version="1.0" encoding="utf-8"?>
<sst xmlns="http://schemas.openxmlformats.org/spreadsheetml/2006/main" count="68" uniqueCount="56">
  <si>
    <t>Dienstfahrzeug/</t>
  </si>
  <si>
    <t>Tage ohne Verpflegung</t>
  </si>
  <si>
    <t xml:space="preserve">mehr als </t>
  </si>
  <si>
    <t>ohne Verpflegung</t>
  </si>
  <si>
    <t>Stunden</t>
  </si>
  <si>
    <t>Tage</t>
  </si>
  <si>
    <t>Wenn handschriftlich!</t>
  </si>
  <si>
    <t>Thema/Titel der Veranstaltung</t>
  </si>
  <si>
    <t>Zeitraum/Datum</t>
  </si>
  <si>
    <t>Anforderung</t>
  </si>
  <si>
    <t>bei Kreditinstitut</t>
  </si>
  <si>
    <t>IBAN</t>
  </si>
  <si>
    <t>BIC</t>
  </si>
  <si>
    <t>KontoinhaberIn</t>
  </si>
  <si>
    <t>Name</t>
  </si>
  <si>
    <t>Straße</t>
  </si>
  <si>
    <t>Ort</t>
  </si>
  <si>
    <t>Postleitzahl</t>
  </si>
  <si>
    <t>Antritt der Reise am</t>
  </si>
  <si>
    <t>Ende der Reise am</t>
  </si>
  <si>
    <t>Von der Kasse auszufüllen</t>
  </si>
  <si>
    <t>festgestellt auf:</t>
  </si>
  <si>
    <t>für</t>
  </si>
  <si>
    <t>Rückfahrt</t>
  </si>
  <si>
    <t>Fahrtkosten</t>
  </si>
  <si>
    <t>Privatfahrzeug</t>
  </si>
  <si>
    <t>Zahlungsanweisung</t>
  </si>
  <si>
    <t>festgestellter Betrag</t>
  </si>
  <si>
    <t>€</t>
  </si>
  <si>
    <t>in Worten</t>
  </si>
  <si>
    <t>Die Richtigkeit der Angaben wird hiermit versichert.</t>
  </si>
  <si>
    <t>Sachlich richtig</t>
  </si>
  <si>
    <t>Ziel</t>
  </si>
  <si>
    <t>Rück</t>
  </si>
  <si>
    <t>Hinweg</t>
  </si>
  <si>
    <t>Rückweg</t>
  </si>
  <si>
    <t>ÖPNV</t>
  </si>
  <si>
    <t>Sonstiges</t>
  </si>
  <si>
    <t>mitreisende TN Namen</t>
  </si>
  <si>
    <t>Rechnerich richtig</t>
  </si>
  <si>
    <t>Konto/KST/KTR</t>
  </si>
  <si>
    <t>Zur Zahlung angewiesen</t>
  </si>
  <si>
    <t xml:space="preserve"> , den</t>
  </si>
  <si>
    <t>Unterschrift</t>
  </si>
  <si>
    <r>
      <t>Beförderungsmittel</t>
    </r>
    <r>
      <rPr>
        <sz val="9"/>
        <rFont val="Arial"/>
        <family val="0"/>
      </rPr>
      <t xml:space="preserve"> (Belege beifügen)</t>
    </r>
  </si>
  <si>
    <t>Reiseverbindung</t>
  </si>
  <si>
    <t>ab</t>
  </si>
  <si>
    <t>Hinfahrt</t>
  </si>
  <si>
    <t>Hauptamtliche MitarbeiterInnen</t>
  </si>
  <si>
    <t>TeilnehmerInnen an Aks</t>
  </si>
  <si>
    <t>Vorstandssitzung</t>
  </si>
  <si>
    <t>Veranstaltungsort</t>
  </si>
  <si>
    <t>Ich bitte um Überweisung/ Barzahlung des festgestellten Betrages an:</t>
  </si>
  <si>
    <t>von Fahrtkosten</t>
  </si>
  <si>
    <t>Fahrtkostenabrechnung</t>
  </si>
  <si>
    <t>Wenn handschriftlich bitte in Druckbuchstaben und mit Kugelschreiber ausfüllen!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</si>
</sst>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[$-407]dddd\,\ d\.\ mmmm\ yyyy"/>
    <numFmt numFmtId="175" formatCode="dd/mm/yy;@"/>
    <numFmt numFmtId="176" formatCode="h:mm;@"/>
    <numFmt numFmtId="177" formatCode="dd/\ mmm\ yyyy"/>
    <numFmt numFmtId="178" formatCode="dd/\ mmmm\ yyyy"/>
    <numFmt numFmtId="179" formatCode="&quot;X&quot;"/>
    <numFmt numFmtId="180" formatCode="#,##0.00\ &quot;€&quot;"/>
    <numFmt numFmtId="181" formatCode="&quot;AN:&quot;\ General"/>
    <numFmt numFmtId="182" formatCode="&quot;AN&quot;"/>
    <numFmt numFmtId="183" formatCode="#,##0&quot; Km&quot;"/>
    <numFmt numFmtId="184" formatCode="&quot;x € &quot;0.00"/>
    <numFmt numFmtId="185" formatCode="0\ &quot;Stunden&quot;"/>
    <numFmt numFmtId="186" formatCode="0.00\ &quot;€&quot;"/>
    <numFmt numFmtId="187" formatCode="hh"/>
    <numFmt numFmtId="188" formatCode="&quot;Tag&quot;\ General"/>
    <numFmt numFmtId="189" formatCode="h:mm"/>
    <numFmt numFmtId="190" formatCode="dd/mm/"/>
    <numFmt numFmtId="191" formatCode="#,##0.00_€"/>
    <numFmt numFmtId="192" formatCode="h\ &quot;Stunden&quot;"/>
    <numFmt numFmtId="193" formatCode="&quot;8 Stunden&quot;"/>
    <numFmt numFmtId="194" formatCode="&quot; 14 Stunden&quot;"/>
    <numFmt numFmtId="195" formatCode="&quot;14 Stunden&quot;"/>
    <numFmt numFmtId="196" formatCode="&quot;24 Stunden&quot;"/>
    <numFmt numFmtId="197" formatCode="&quot;mit Frühstück&quot;"/>
    <numFmt numFmtId="198" formatCode="&quot;Frühstück&quot;"/>
    <numFmt numFmtId="199" formatCode="&quot;Mittag o. Abendessen&quot;"/>
    <numFmt numFmtId="200" formatCode="&quot;FR + ME o. AE&quot;"/>
    <numFmt numFmtId="201" formatCode="&quot;FR&quot;"/>
    <numFmt numFmtId="202" formatCode="&quot;ME o. AE&quot;"/>
    <numFmt numFmtId="203" formatCode="&quot;ME+AE&quot;"/>
    <numFmt numFmtId="204" formatCode="&quot;FR+ME o. AE&quot;"/>
  </numFmts>
  <fonts count="52">
    <font>
      <sz val="10"/>
      <name val="Arial"/>
      <family val="0"/>
    </font>
    <font>
      <sz val="8"/>
      <name val="Arial"/>
      <family val="0"/>
    </font>
    <font>
      <sz val="5"/>
      <name val="Arial"/>
      <family val="0"/>
    </font>
    <font>
      <sz val="4"/>
      <name val="Arial"/>
      <family val="2"/>
    </font>
    <font>
      <b/>
      <sz val="14"/>
      <name val="Arial"/>
      <family val="2"/>
    </font>
    <font>
      <sz val="3"/>
      <name val="Arial"/>
      <family val="2"/>
    </font>
    <font>
      <sz val="9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b/>
      <sz val="9"/>
      <color indexed="9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6"/>
      <name val="Arial"/>
      <family val="0"/>
    </font>
    <font>
      <b/>
      <sz val="10"/>
      <name val="Arial"/>
      <family val="0"/>
    </font>
    <font>
      <b/>
      <sz val="4"/>
      <name val="Arial"/>
      <family val="0"/>
    </font>
    <font>
      <u val="single"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sz val="10"/>
      <color indexed="52"/>
      <name val="Arial"/>
      <family val="2"/>
    </font>
    <font>
      <sz val="10"/>
      <color indexed="10"/>
      <name val="Arial"/>
      <family val="0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0"/>
    </font>
    <font>
      <b/>
      <sz val="10"/>
      <color theme="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3" borderId="2" applyNumberFormat="0" applyAlignment="0" applyProtection="0"/>
    <xf numFmtId="0" fontId="2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4" fillId="24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5" borderId="0" applyNumberFormat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16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9" applyNumberFormat="0" applyAlignment="0" applyProtection="0"/>
  </cellStyleXfs>
  <cellXfs count="314">
    <xf numFmtId="0" fontId="0" fillId="0" borderId="0" xfId="0" applyAlignment="1">
      <alignment/>
    </xf>
    <xf numFmtId="180" fontId="1" fillId="0" borderId="0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180" fontId="1" fillId="0" borderId="10" xfId="0" applyNumberFormat="1" applyFont="1" applyFill="1" applyBorder="1" applyAlignment="1" applyProtection="1">
      <alignment horizontal="right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vertical="center"/>
      <protection hidden="1"/>
    </xf>
    <xf numFmtId="0" fontId="0" fillId="0" borderId="15" xfId="0" applyFill="1" applyBorder="1" applyAlignment="1" applyProtection="1">
      <alignment vertical="center"/>
      <protection hidden="1"/>
    </xf>
    <xf numFmtId="0" fontId="0" fillId="0" borderId="16" xfId="0" applyFill="1" applyBorder="1" applyAlignment="1" applyProtection="1">
      <alignment vertical="center"/>
      <protection hidden="1"/>
    </xf>
    <xf numFmtId="0" fontId="0" fillId="0" borderId="17" xfId="0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179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/>
      <protection hidden="1"/>
    </xf>
    <xf numFmtId="0" fontId="7" fillId="30" borderId="18" xfId="0" applyFont="1" applyFill="1" applyBorder="1" applyAlignment="1" applyProtection="1">
      <alignment vertical="center"/>
      <protection hidden="1"/>
    </xf>
    <xf numFmtId="0" fontId="7" fillId="30" borderId="16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80" fontId="6" fillId="0" borderId="16" xfId="0" applyNumberFormat="1" applyFont="1" applyFill="1" applyBorder="1" applyAlignment="1" applyProtection="1">
      <alignment vertical="center"/>
      <protection hidden="1"/>
    </xf>
    <xf numFmtId="180" fontId="6" fillId="0" borderId="18" xfId="0" applyNumberFormat="1" applyFont="1" applyFill="1" applyBorder="1" applyAlignment="1" applyProtection="1">
      <alignment/>
      <protection hidden="1"/>
    </xf>
    <xf numFmtId="180" fontId="6" fillId="0" borderId="0" xfId="0" applyNumberFormat="1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31" borderId="19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86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76" fontId="2" fillId="0" borderId="0" xfId="0" applyNumberFormat="1" applyFont="1" applyAlignment="1" applyProtection="1">
      <alignment vertical="center"/>
      <protection hidden="1"/>
    </xf>
    <xf numFmtId="20" fontId="0" fillId="0" borderId="0" xfId="0" applyNumberFormat="1" applyAlignment="1" applyProtection="1">
      <alignment/>
      <protection hidden="1"/>
    </xf>
    <xf numFmtId="175" fontId="2" fillId="0" borderId="0" xfId="0" applyNumberFormat="1" applyFont="1" applyAlignment="1" applyProtection="1">
      <alignment vertical="center"/>
      <protection hidden="1"/>
    </xf>
    <xf numFmtId="20" fontId="2" fillId="0" borderId="0" xfId="0" applyNumberFormat="1" applyFont="1" applyAlignment="1" applyProtection="1">
      <alignment vertical="center"/>
      <protection hidden="1"/>
    </xf>
    <xf numFmtId="0" fontId="2" fillId="0" borderId="0" xfId="0" applyNumberFormat="1" applyFont="1" applyAlignment="1" applyProtection="1">
      <alignment horizontal="left" vertical="center"/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188" fontId="2" fillId="0" borderId="0" xfId="0" applyNumberFormat="1" applyFont="1" applyAlignment="1" applyProtection="1">
      <alignment horizontal="left" vertical="center"/>
      <protection hidden="1"/>
    </xf>
    <xf numFmtId="189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88" fontId="2" fillId="0" borderId="16" xfId="0" applyNumberFormat="1" applyFont="1" applyBorder="1" applyAlignment="1" applyProtection="1">
      <alignment horizontal="left" vertical="center"/>
      <protection hidden="1"/>
    </xf>
    <xf numFmtId="14" fontId="2" fillId="0" borderId="16" xfId="0" applyNumberFormat="1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189" fontId="2" fillId="0" borderId="16" xfId="0" applyNumberFormat="1" applyFont="1" applyBorder="1" applyAlignment="1" applyProtection="1">
      <alignment vertical="center"/>
      <protection hidden="1"/>
    </xf>
    <xf numFmtId="20" fontId="2" fillId="0" borderId="16" xfId="0" applyNumberFormat="1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" fontId="2" fillId="0" borderId="0" xfId="0" applyNumberFormat="1" applyFont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16" xfId="0" applyFont="1" applyFill="1" applyBorder="1" applyAlignment="1" applyProtection="1">
      <alignment horizontal="left" vertical="center"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2" fontId="2" fillId="0" borderId="16" xfId="0" applyNumberFormat="1" applyFont="1" applyFill="1" applyBorder="1" applyAlignment="1" applyProtection="1">
      <alignment vertical="center"/>
      <protection hidden="1"/>
    </xf>
    <xf numFmtId="193" fontId="2" fillId="0" borderId="0" xfId="0" applyNumberFormat="1" applyFont="1" applyAlignment="1" applyProtection="1">
      <alignment vertical="center"/>
      <protection hidden="1"/>
    </xf>
    <xf numFmtId="195" fontId="2" fillId="0" borderId="0" xfId="0" applyNumberFormat="1" applyFont="1" applyAlignment="1" applyProtection="1">
      <alignment vertical="center"/>
      <protection hidden="1"/>
    </xf>
    <xf numFmtId="196" fontId="2" fillId="0" borderId="0" xfId="0" applyNumberFormat="1" applyFont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31" borderId="19" xfId="0" applyFill="1" applyBorder="1" applyAlignment="1" applyProtection="1">
      <alignment/>
      <protection hidden="1"/>
    </xf>
    <xf numFmtId="0" fontId="0" fillId="31" borderId="19" xfId="0" applyFill="1" applyBorder="1" applyAlignment="1" applyProtection="1">
      <alignment vertical="center"/>
      <protection hidden="1"/>
    </xf>
    <xf numFmtId="0" fontId="0" fillId="31" borderId="0" xfId="0" applyFont="1" applyFill="1" applyBorder="1" applyAlignment="1" applyProtection="1">
      <alignment vertical="center"/>
      <protection hidden="1"/>
    </xf>
    <xf numFmtId="0" fontId="3" fillId="31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7" fillId="30" borderId="0" xfId="0" applyFont="1" applyFill="1" applyBorder="1" applyAlignment="1" applyProtection="1">
      <alignment vertical="center"/>
      <protection hidden="1"/>
    </xf>
    <xf numFmtId="179" fontId="14" fillId="0" borderId="18" xfId="0" applyNumberFormat="1" applyFont="1" applyFill="1" applyBorder="1" applyAlignment="1" applyProtection="1">
      <alignment horizontal="center" vertical="center"/>
      <protection hidden="1"/>
    </xf>
    <xf numFmtId="180" fontId="1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right" vertical="center"/>
      <protection hidden="1"/>
    </xf>
    <xf numFmtId="2" fontId="0" fillId="0" borderId="0" xfId="0" applyNumberFormat="1" applyBorder="1" applyAlignment="1" applyProtection="1">
      <alignment vertical="center"/>
      <protection hidden="1"/>
    </xf>
    <xf numFmtId="2" fontId="1" fillId="0" borderId="0" xfId="0" applyNumberFormat="1" applyFont="1" applyFill="1" applyBorder="1" applyAlignment="1" applyProtection="1">
      <alignment vertical="center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1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2" fontId="2" fillId="0" borderId="0" xfId="0" applyNumberFormat="1" applyFont="1" applyBorder="1" applyAlignment="1" applyProtection="1">
      <alignment horizontal="right" vertical="center"/>
      <protection hidden="1"/>
    </xf>
    <xf numFmtId="2" fontId="2" fillId="0" borderId="16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0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7" fillId="0" borderId="16" xfId="0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4" fontId="7" fillId="0" borderId="16" xfId="0" applyNumberFormat="1" applyFont="1" applyFill="1" applyBorder="1" applyAlignment="1" applyProtection="1">
      <alignment horizontal="right" vertical="center"/>
      <protection hidden="1"/>
    </xf>
    <xf numFmtId="2" fontId="1" fillId="0" borderId="0" xfId="0" applyNumberFormat="1" applyFont="1" applyFill="1" applyBorder="1" applyAlignment="1" applyProtection="1">
      <alignment horizontal="center" vertical="center"/>
      <protection hidden="1"/>
    </xf>
    <xf numFmtId="2" fontId="1" fillId="0" borderId="16" xfId="0" applyNumberFormat="1" applyFont="1" applyFill="1" applyBorder="1" applyAlignment="1" applyProtection="1">
      <alignment horizontal="center" vertical="center"/>
      <protection hidden="1"/>
    </xf>
    <xf numFmtId="179" fontId="14" fillId="0" borderId="16" xfId="0" applyNumberFormat="1" applyFont="1" applyFill="1" applyBorder="1" applyAlignment="1" applyProtection="1">
      <alignment horizontal="center" vertical="center"/>
      <protection hidden="1"/>
    </xf>
    <xf numFmtId="180" fontId="15" fillId="0" borderId="16" xfId="0" applyNumberFormat="1" applyFont="1" applyFill="1" applyBorder="1" applyAlignment="1" applyProtection="1">
      <alignment horizontal="center" vertical="center"/>
      <protection hidden="1"/>
    </xf>
    <xf numFmtId="4" fontId="1" fillId="0" borderId="16" xfId="0" applyNumberFormat="1" applyFont="1" applyFill="1" applyBorder="1" applyAlignment="1" applyProtection="1">
      <alignment horizontal="right" vertical="center"/>
      <protection hidden="1"/>
    </xf>
    <xf numFmtId="180" fontId="1" fillId="0" borderId="16" xfId="0" applyNumberFormat="1" applyFont="1" applyFill="1" applyBorder="1" applyAlignment="1" applyProtection="1">
      <alignment horizontal="right" vertical="center"/>
      <protection hidden="1"/>
    </xf>
    <xf numFmtId="180" fontId="15" fillId="0" borderId="0" xfId="0" applyNumberFormat="1" applyFont="1" applyFill="1" applyBorder="1" applyAlignment="1" applyProtection="1">
      <alignment horizontal="center" vertical="center"/>
      <protection hidden="1"/>
    </xf>
    <xf numFmtId="180" fontId="6" fillId="0" borderId="0" xfId="0" applyNumberFormat="1" applyFont="1" applyFill="1" applyBorder="1" applyAlignment="1" applyProtection="1">
      <alignment vertical="center"/>
      <protection hidden="1"/>
    </xf>
    <xf numFmtId="4" fontId="7" fillId="0" borderId="0" xfId="0" applyNumberFormat="1" applyFont="1" applyFill="1" applyBorder="1" applyAlignment="1" applyProtection="1">
      <alignment horizontal="right" vertical="center"/>
      <protection hidden="1"/>
    </xf>
    <xf numFmtId="203" fontId="2" fillId="0" borderId="0" xfId="0" applyNumberFormat="1" applyFont="1" applyAlignment="1" applyProtection="1">
      <alignment horizontal="center" vertical="center"/>
      <protection hidden="1"/>
    </xf>
    <xf numFmtId="201" fontId="2" fillId="0" borderId="0" xfId="0" applyNumberFormat="1" applyFont="1" applyAlignment="1" applyProtection="1">
      <alignment horizontal="left" vertical="center" wrapText="1"/>
      <protection hidden="1"/>
    </xf>
    <xf numFmtId="201" fontId="0" fillId="0" borderId="0" xfId="0" applyNumberFormat="1" applyAlignment="1" applyProtection="1">
      <alignment horizontal="left" vertical="center" wrapText="1"/>
      <protection hidden="1"/>
    </xf>
    <xf numFmtId="202" fontId="2" fillId="0" borderId="0" xfId="0" applyNumberFormat="1" applyFont="1" applyAlignment="1" applyProtection="1">
      <alignment horizontal="left" vertical="center" wrapText="1"/>
      <protection hidden="1"/>
    </xf>
    <xf numFmtId="202" fontId="0" fillId="0" borderId="0" xfId="0" applyNumberFormat="1" applyAlignment="1" applyProtection="1">
      <alignment horizontal="left" vertical="center" wrapText="1"/>
      <protection hidden="1"/>
    </xf>
    <xf numFmtId="204" fontId="2" fillId="0" borderId="0" xfId="0" applyNumberFormat="1" applyFont="1" applyAlignment="1" applyProtection="1">
      <alignment horizontal="left" vertical="center" wrapText="1"/>
      <protection hidden="1"/>
    </xf>
    <xf numFmtId="204" fontId="0" fillId="0" borderId="0" xfId="0" applyNumberFormat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shrinkToFit="1"/>
      <protection locked="0"/>
    </xf>
    <xf numFmtId="0" fontId="1" fillId="0" borderId="0" xfId="0" applyFont="1" applyAlignment="1" applyProtection="1">
      <alignment horizontal="left" shrinkToFit="1"/>
      <protection locked="0"/>
    </xf>
    <xf numFmtId="0" fontId="1" fillId="0" borderId="16" xfId="0" applyFont="1" applyBorder="1" applyAlignment="1" applyProtection="1">
      <alignment horizontal="left" shrinkToFit="1"/>
      <protection locked="0"/>
    </xf>
    <xf numFmtId="0" fontId="7" fillId="0" borderId="13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left" shrinkToFit="1"/>
      <protection locked="0"/>
    </xf>
    <xf numFmtId="0" fontId="1" fillId="0" borderId="16" xfId="0" applyFont="1" applyFill="1" applyBorder="1" applyAlignment="1" applyProtection="1">
      <alignment horizontal="left" shrinkToFit="1"/>
      <protection locked="0"/>
    </xf>
    <xf numFmtId="176" fontId="26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shrinkToFit="1"/>
      <protection locked="0"/>
    </xf>
    <xf numFmtId="0" fontId="20" fillId="0" borderId="18" xfId="0" applyFont="1" applyFill="1" applyBorder="1" applyAlignment="1" applyProtection="1">
      <alignment horizontal="center" vertical="center" shrinkToFit="1"/>
      <protection locked="0"/>
    </xf>
    <xf numFmtId="0" fontId="20" fillId="0" borderId="12" xfId="0" applyFont="1" applyFill="1" applyBorder="1" applyAlignment="1" applyProtection="1">
      <alignment horizontal="center" vertical="center" shrinkToFit="1"/>
      <protection locked="0"/>
    </xf>
    <xf numFmtId="0" fontId="20" fillId="0" borderId="15" xfId="0" applyFont="1" applyFill="1" applyBorder="1" applyAlignment="1" applyProtection="1">
      <alignment horizontal="center" vertical="center" shrinkToFit="1"/>
      <protection locked="0"/>
    </xf>
    <xf numFmtId="0" fontId="20" fillId="0" borderId="16" xfId="0" applyFont="1" applyFill="1" applyBorder="1" applyAlignment="1" applyProtection="1">
      <alignment horizontal="center" vertical="center" shrinkToFit="1"/>
      <protection locked="0"/>
    </xf>
    <xf numFmtId="0" fontId="20" fillId="0" borderId="17" xfId="0" applyFont="1" applyFill="1" applyBorder="1" applyAlignment="1" applyProtection="1">
      <alignment horizontal="center" vertical="center" shrinkToFit="1"/>
      <protection locked="0"/>
    </xf>
    <xf numFmtId="175" fontId="1" fillId="0" borderId="0" xfId="0" applyNumberFormat="1" applyFont="1" applyFill="1" applyBorder="1" applyAlignment="1" applyProtection="1">
      <alignment horizontal="center" vertical="center"/>
      <protection locked="0"/>
    </xf>
    <xf numFmtId="175" fontId="1" fillId="0" borderId="16" xfId="0" applyNumberFormat="1" applyFont="1" applyFill="1" applyBorder="1" applyAlignment="1" applyProtection="1">
      <alignment horizontal="center" vertical="center"/>
      <protection locked="0"/>
    </xf>
    <xf numFmtId="18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83" fontId="1" fillId="0" borderId="18" xfId="0" applyNumberFormat="1" applyFont="1" applyFill="1" applyBorder="1" applyAlignment="1" applyProtection="1">
      <alignment horizontal="right" vertical="center" shrinkToFit="1"/>
      <protection locked="0"/>
    </xf>
    <xf numFmtId="18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83" fontId="1" fillId="0" borderId="15" xfId="0" applyNumberFormat="1" applyFont="1" applyFill="1" applyBorder="1" applyAlignment="1" applyProtection="1">
      <alignment horizontal="right" vertical="center" shrinkToFit="1"/>
      <protection locked="0"/>
    </xf>
    <xf numFmtId="183" fontId="1" fillId="0" borderId="16" xfId="0" applyNumberFormat="1" applyFont="1" applyFill="1" applyBorder="1" applyAlignment="1" applyProtection="1">
      <alignment horizontal="right" vertical="center" shrinkToFit="1"/>
      <protection locked="0"/>
    </xf>
    <xf numFmtId="183" fontId="1" fillId="0" borderId="17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left" vertical="top"/>
      <protection hidden="1"/>
    </xf>
    <xf numFmtId="0" fontId="8" fillId="0" borderId="0" xfId="0" applyFont="1" applyFill="1" applyBorder="1" applyAlignment="1" applyProtection="1">
      <alignment horizontal="left" vertical="top"/>
      <protection hidden="1"/>
    </xf>
    <xf numFmtId="0" fontId="8" fillId="0" borderId="16" xfId="0" applyFont="1" applyFill="1" applyBorder="1" applyAlignment="1" applyProtection="1">
      <alignment horizontal="left" vertical="top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8" fillId="0" borderId="18" xfId="0" applyFont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175" fontId="1" fillId="0" borderId="0" xfId="0" applyNumberFormat="1" applyFont="1" applyFill="1" applyBorder="1" applyAlignment="1" applyProtection="1">
      <alignment horizontal="center"/>
      <protection locked="0"/>
    </xf>
    <xf numFmtId="175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shrinkToFit="1"/>
      <protection locked="0"/>
    </xf>
    <xf numFmtId="0" fontId="1" fillId="0" borderId="16" xfId="0" applyFont="1" applyFill="1" applyBorder="1" applyAlignment="1" applyProtection="1">
      <alignment horizontal="center" shrinkToFi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180" fontId="15" fillId="0" borderId="12" xfId="0" applyNumberFormat="1" applyFont="1" applyFill="1" applyBorder="1" applyAlignment="1" applyProtection="1">
      <alignment horizontal="center" vertical="center"/>
      <protection hidden="1"/>
    </xf>
    <xf numFmtId="180" fontId="15" fillId="0" borderId="17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/>
      <protection hidden="1"/>
    </xf>
    <xf numFmtId="2" fontId="1" fillId="0" borderId="0" xfId="0" applyNumberFormat="1" applyFont="1" applyBorder="1" applyAlignment="1" applyProtection="1">
      <alignment horizontal="center" vertical="center"/>
      <protection hidden="1"/>
    </xf>
    <xf numFmtId="2" fontId="1" fillId="0" borderId="16" xfId="0" applyNumberFormat="1" applyFont="1" applyBorder="1" applyAlignment="1" applyProtection="1">
      <alignment horizontal="center" vertical="center"/>
      <protection hidden="1"/>
    </xf>
    <xf numFmtId="180" fontId="1" fillId="0" borderId="0" xfId="0" applyNumberFormat="1" applyFont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vertical="center" shrinkToFit="1"/>
      <protection hidden="1"/>
    </xf>
    <xf numFmtId="0" fontId="1" fillId="0" borderId="0" xfId="0" applyFont="1" applyBorder="1" applyAlignment="1" applyProtection="1">
      <alignment horizontal="left" vertical="center" shrinkToFit="1"/>
      <protection locked="0"/>
    </xf>
    <xf numFmtId="0" fontId="1" fillId="0" borderId="16" xfId="0" applyFont="1" applyBorder="1" applyAlignment="1" applyProtection="1">
      <alignment horizontal="left" vertical="center" shrinkToFit="1"/>
      <protection locked="0"/>
    </xf>
    <xf numFmtId="4" fontId="1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1" fillId="0" borderId="18" xfId="0" applyFont="1" applyBorder="1" applyAlignment="1" applyProtection="1">
      <alignment horizontal="right" vertical="center" shrinkToFit="1"/>
      <protection locked="0"/>
    </xf>
    <xf numFmtId="0" fontId="1" fillId="0" borderId="16" xfId="0" applyFont="1" applyBorder="1" applyAlignment="1" applyProtection="1">
      <alignment horizontal="right" vertical="center" shrinkToFit="1"/>
      <protection locked="0"/>
    </xf>
    <xf numFmtId="0" fontId="8" fillId="0" borderId="18" xfId="0" applyFont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2" fontId="6" fillId="0" borderId="0" xfId="0" applyNumberFormat="1" applyFont="1" applyFill="1" applyBorder="1" applyAlignment="1" applyProtection="1">
      <alignment horizontal="center" vertical="center"/>
      <protection hidden="1"/>
    </xf>
    <xf numFmtId="2" fontId="6" fillId="0" borderId="16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9" fillId="0" borderId="2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6" fillId="0" borderId="14" xfId="0" applyFont="1" applyFill="1" applyBorder="1" applyAlignment="1" applyProtection="1">
      <alignment horizontal="left" vertical="center"/>
      <protection hidden="1"/>
    </xf>
    <xf numFmtId="0" fontId="13" fillId="31" borderId="0" xfId="0" applyFont="1" applyFill="1" applyBorder="1" applyAlignment="1" applyProtection="1">
      <alignment horizontal="left" vertical="center"/>
      <protection hidden="1"/>
    </xf>
    <xf numFmtId="179" fontId="1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23" fillId="0" borderId="0" xfId="0" applyFont="1" applyAlignment="1" applyProtection="1">
      <alignment horizontal="center"/>
      <protection hidden="1"/>
    </xf>
    <xf numFmtId="0" fontId="23" fillId="0" borderId="14" xfId="0" applyFont="1" applyBorder="1" applyAlignment="1" applyProtection="1">
      <alignment horizontal="center"/>
      <protection hidden="1"/>
    </xf>
    <xf numFmtId="180" fontId="1" fillId="0" borderId="0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 vertical="top"/>
      <protection hidden="1"/>
    </xf>
    <xf numFmtId="0" fontId="1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179" fontId="6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shrinkToFit="1"/>
      <protection locked="0"/>
    </xf>
    <xf numFmtId="0" fontId="1" fillId="0" borderId="0" xfId="0" applyFont="1" applyAlignment="1" applyProtection="1">
      <alignment shrinkToFit="1"/>
      <protection locked="0"/>
    </xf>
    <xf numFmtId="0" fontId="1" fillId="0" borderId="16" xfId="0" applyFont="1" applyBorder="1" applyAlignment="1" applyProtection="1">
      <alignment shrinkToFit="1"/>
      <protection locked="0"/>
    </xf>
    <xf numFmtId="0" fontId="1" fillId="0" borderId="18" xfId="0" applyFont="1" applyFill="1" applyBorder="1" applyAlignment="1" applyProtection="1">
      <alignment horizontal="left" shrinkToFit="1"/>
      <protection locked="0"/>
    </xf>
    <xf numFmtId="0" fontId="7" fillId="0" borderId="0" xfId="0" applyFont="1" applyFill="1" applyBorder="1" applyAlignment="1" applyProtection="1">
      <alignment horizontal="left" vertical="top"/>
      <protection hidden="1"/>
    </xf>
    <xf numFmtId="14" fontId="1" fillId="0" borderId="18" xfId="0" applyNumberFormat="1" applyFont="1" applyFill="1" applyBorder="1" applyAlignment="1" applyProtection="1">
      <alignment horizontal="left"/>
      <protection locked="0"/>
    </xf>
    <xf numFmtId="14" fontId="1" fillId="0" borderId="18" xfId="0" applyNumberFormat="1" applyFont="1" applyBorder="1" applyAlignment="1" applyProtection="1">
      <alignment horizontal="left"/>
      <protection locked="0"/>
    </xf>
    <xf numFmtId="14" fontId="1" fillId="0" borderId="16" xfId="0" applyNumberFormat="1" applyFont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9" fillId="0" borderId="0" xfId="0" applyFont="1" applyBorder="1" applyAlignment="1" applyProtection="1">
      <alignment horizontal="left" wrapText="1"/>
      <protection hidden="1"/>
    </xf>
    <xf numFmtId="180" fontId="1" fillId="0" borderId="12" xfId="0" applyNumberFormat="1" applyFont="1" applyFill="1" applyBorder="1" applyAlignment="1" applyProtection="1">
      <alignment horizontal="center" vertical="center"/>
      <protection hidden="1"/>
    </xf>
    <xf numFmtId="180" fontId="1" fillId="0" borderId="17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Font="1" applyFill="1" applyBorder="1" applyAlignment="1" applyProtection="1">
      <alignment horizontal="left" vertical="center" shrinkToFit="1"/>
      <protection locked="0"/>
    </xf>
    <xf numFmtId="0" fontId="1" fillId="0" borderId="18" xfId="0" applyFont="1" applyFill="1" applyBorder="1" applyAlignment="1" applyProtection="1">
      <alignment horizontal="left" vertical="center" shrinkToFit="1"/>
      <protection locked="0"/>
    </xf>
    <xf numFmtId="0" fontId="1" fillId="0" borderId="15" xfId="0" applyFont="1" applyFill="1" applyBorder="1" applyAlignment="1" applyProtection="1">
      <alignment horizontal="left" vertical="center" shrinkToFit="1"/>
      <protection locked="0"/>
    </xf>
    <xf numFmtId="0" fontId="1" fillId="0" borderId="16" xfId="0" applyFont="1" applyFill="1" applyBorder="1" applyAlignment="1" applyProtection="1">
      <alignment horizontal="left" vertical="center" shrinkToFit="1"/>
      <protection locked="0"/>
    </xf>
    <xf numFmtId="4" fontId="1" fillId="0" borderId="18" xfId="0" applyNumberFormat="1" applyFont="1" applyFill="1" applyBorder="1" applyAlignment="1" applyProtection="1">
      <alignment horizontal="right" vertical="center" shrinkToFit="1"/>
      <protection hidden="1"/>
    </xf>
    <xf numFmtId="4" fontId="1" fillId="0" borderId="16" xfId="0" applyNumberFormat="1" applyFont="1" applyFill="1" applyBorder="1" applyAlignment="1" applyProtection="1">
      <alignment horizontal="right" vertical="center" shrinkToFit="1"/>
      <protection hidden="1"/>
    </xf>
    <xf numFmtId="179" fontId="1" fillId="0" borderId="11" xfId="0" applyNumberFormat="1" applyFont="1" applyFill="1" applyBorder="1" applyAlignment="1" applyProtection="1">
      <alignment horizontal="left" vertical="top" shrinkToFit="1"/>
      <protection locked="0"/>
    </xf>
    <xf numFmtId="179" fontId="1" fillId="0" borderId="18" xfId="0" applyNumberFormat="1" applyFont="1" applyFill="1" applyBorder="1" applyAlignment="1" applyProtection="1">
      <alignment horizontal="left" vertical="top" shrinkToFit="1"/>
      <protection locked="0"/>
    </xf>
    <xf numFmtId="179" fontId="1" fillId="0" borderId="12" xfId="0" applyNumberFormat="1" applyFont="1" applyFill="1" applyBorder="1" applyAlignment="1" applyProtection="1">
      <alignment horizontal="left" vertical="top" shrinkToFit="1"/>
      <protection locked="0"/>
    </xf>
    <xf numFmtId="179" fontId="1" fillId="0" borderId="13" xfId="0" applyNumberFormat="1" applyFont="1" applyFill="1" applyBorder="1" applyAlignment="1" applyProtection="1">
      <alignment horizontal="left" vertical="top" shrinkToFit="1"/>
      <protection locked="0"/>
    </xf>
    <xf numFmtId="179" fontId="1" fillId="0" borderId="0" xfId="0" applyNumberFormat="1" applyFont="1" applyFill="1" applyBorder="1" applyAlignment="1" applyProtection="1">
      <alignment horizontal="left" vertical="top" shrinkToFit="1"/>
      <protection locked="0"/>
    </xf>
    <xf numFmtId="179" fontId="1" fillId="0" borderId="14" xfId="0" applyNumberFormat="1" applyFont="1" applyFill="1" applyBorder="1" applyAlignment="1" applyProtection="1">
      <alignment horizontal="left" vertical="top" shrinkToFit="1"/>
      <protection locked="0"/>
    </xf>
    <xf numFmtId="179" fontId="1" fillId="0" borderId="15" xfId="0" applyNumberFormat="1" applyFont="1" applyFill="1" applyBorder="1" applyAlignment="1" applyProtection="1">
      <alignment horizontal="left" vertical="top" shrinkToFit="1"/>
      <protection locked="0"/>
    </xf>
    <xf numFmtId="179" fontId="1" fillId="0" borderId="16" xfId="0" applyNumberFormat="1" applyFont="1" applyFill="1" applyBorder="1" applyAlignment="1" applyProtection="1">
      <alignment horizontal="left" vertical="top" shrinkToFit="1"/>
      <protection locked="0"/>
    </xf>
    <xf numFmtId="179" fontId="1" fillId="0" borderId="17" xfId="0" applyNumberFormat="1" applyFont="1" applyFill="1" applyBorder="1" applyAlignment="1" applyProtection="1">
      <alignment horizontal="left" vertical="top" shrinkToFit="1"/>
      <protection locked="0"/>
    </xf>
    <xf numFmtId="180" fontId="1" fillId="0" borderId="0" xfId="0" applyNumberFormat="1" applyFont="1" applyFill="1" applyBorder="1" applyAlignment="1" applyProtection="1">
      <alignment horizontal="center" vertical="center"/>
      <protection hidden="1"/>
    </xf>
    <xf numFmtId="2" fontId="10" fillId="0" borderId="0" xfId="0" applyNumberFormat="1" applyFont="1" applyFill="1" applyBorder="1" applyAlignment="1" applyProtection="1">
      <alignment horizontal="center"/>
      <protection hidden="1"/>
    </xf>
    <xf numFmtId="2" fontId="10" fillId="0" borderId="22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180" fontId="1" fillId="0" borderId="12" xfId="0" applyNumberFormat="1" applyFont="1" applyFill="1" applyBorder="1" applyAlignment="1" applyProtection="1">
      <alignment horizontal="right" vertical="center"/>
      <protection hidden="1"/>
    </xf>
    <xf numFmtId="180" fontId="1" fillId="0" borderId="17" xfId="0" applyNumberFormat="1" applyFont="1" applyFill="1" applyBorder="1" applyAlignment="1" applyProtection="1">
      <alignment horizontal="right" vertical="center"/>
      <protection hidden="1"/>
    </xf>
    <xf numFmtId="179" fontId="1" fillId="0" borderId="11" xfId="0" applyNumberFormat="1" applyFont="1" applyFill="1" applyBorder="1" applyAlignment="1" applyProtection="1">
      <alignment horizontal="center" vertical="center"/>
      <protection locked="0"/>
    </xf>
    <xf numFmtId="179" fontId="1" fillId="0" borderId="12" xfId="0" applyNumberFormat="1" applyFont="1" applyFill="1" applyBorder="1" applyAlignment="1" applyProtection="1">
      <alignment horizontal="center" vertical="center"/>
      <protection locked="0"/>
    </xf>
    <xf numFmtId="179" fontId="1" fillId="0" borderId="15" xfId="0" applyNumberFormat="1" applyFont="1" applyFill="1" applyBorder="1" applyAlignment="1" applyProtection="1">
      <alignment horizontal="center" vertical="center"/>
      <protection locked="0"/>
    </xf>
    <xf numFmtId="179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right" vertical="center"/>
      <protection hidden="1"/>
    </xf>
    <xf numFmtId="0" fontId="7" fillId="0" borderId="18" xfId="0" applyFont="1" applyFill="1" applyBorder="1" applyAlignment="1" applyProtection="1">
      <alignment horizontal="right" vertical="center"/>
      <protection hidden="1"/>
    </xf>
    <xf numFmtId="0" fontId="7" fillId="0" borderId="12" xfId="0" applyFont="1" applyFill="1" applyBorder="1" applyAlignment="1" applyProtection="1">
      <alignment horizontal="right" vertical="center"/>
      <protection hidden="1"/>
    </xf>
    <xf numFmtId="0" fontId="7" fillId="0" borderId="13" xfId="0" applyFont="1" applyFill="1" applyBorder="1" applyAlignment="1" applyProtection="1">
      <alignment horizontal="right" vertical="center"/>
      <protection hidden="1"/>
    </xf>
    <xf numFmtId="0" fontId="7" fillId="0" borderId="14" xfId="0" applyFont="1" applyFill="1" applyBorder="1" applyAlignment="1" applyProtection="1">
      <alignment horizontal="right" vertical="center"/>
      <protection hidden="1"/>
    </xf>
    <xf numFmtId="4" fontId="7" fillId="0" borderId="11" xfId="0" applyNumberFormat="1" applyFont="1" applyFill="1" applyBorder="1" applyAlignment="1" applyProtection="1">
      <alignment horizontal="right" vertical="center"/>
      <protection hidden="1"/>
    </xf>
    <xf numFmtId="4" fontId="7" fillId="0" borderId="18" xfId="0" applyNumberFormat="1" applyFont="1" applyFill="1" applyBorder="1" applyAlignment="1" applyProtection="1">
      <alignment horizontal="right" vertical="center"/>
      <protection hidden="1"/>
    </xf>
    <xf numFmtId="4" fontId="7" fillId="0" borderId="15" xfId="0" applyNumberFormat="1" applyFont="1" applyFill="1" applyBorder="1" applyAlignment="1" applyProtection="1">
      <alignment horizontal="right" vertical="center"/>
      <protection hidden="1"/>
    </xf>
    <xf numFmtId="4" fontId="7" fillId="0" borderId="16" xfId="0" applyNumberFormat="1" applyFont="1" applyFill="1" applyBorder="1" applyAlignment="1" applyProtection="1">
      <alignment horizontal="right" vertical="center"/>
      <protection hidden="1"/>
    </xf>
    <xf numFmtId="0" fontId="7" fillId="0" borderId="15" xfId="0" applyFont="1" applyFill="1" applyBorder="1" applyAlignment="1" applyProtection="1">
      <alignment horizontal="right" vertical="center"/>
      <protection hidden="1"/>
    </xf>
    <xf numFmtId="0" fontId="7" fillId="0" borderId="16" xfId="0" applyFont="1" applyFill="1" applyBorder="1" applyAlignment="1" applyProtection="1">
      <alignment horizontal="right" vertical="center"/>
      <protection hidden="1"/>
    </xf>
    <xf numFmtId="2" fontId="1" fillId="0" borderId="21" xfId="0" applyNumberFormat="1" applyFont="1" applyFill="1" applyBorder="1" applyAlignment="1" applyProtection="1">
      <alignment horizontal="right" vertical="center" shrinkToFit="1"/>
      <protection locked="0"/>
    </xf>
    <xf numFmtId="2" fontId="1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 applyProtection="1">
      <alignment horizontal="left" vertical="center"/>
      <protection hidden="1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1" fillId="0" borderId="18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5" xfId="0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 applyProtection="1">
      <alignment horizontal="center" vertical="center" shrinkToFit="1"/>
      <protection locked="0"/>
    </xf>
    <xf numFmtId="0" fontId="1" fillId="0" borderId="17" xfId="0" applyFont="1" applyFill="1" applyBorder="1" applyAlignment="1" applyProtection="1">
      <alignment horizontal="center" vertical="center" shrinkToFit="1"/>
      <protection locked="0"/>
    </xf>
    <xf numFmtId="184" fontId="7" fillId="0" borderId="11" xfId="0" applyNumberFormat="1" applyFont="1" applyFill="1" applyBorder="1" applyAlignment="1" applyProtection="1">
      <alignment horizontal="center" vertical="center"/>
      <protection hidden="1"/>
    </xf>
    <xf numFmtId="184" fontId="7" fillId="0" borderId="18" xfId="0" applyNumberFormat="1" applyFont="1" applyFill="1" applyBorder="1" applyAlignment="1" applyProtection="1">
      <alignment horizontal="center" vertical="center"/>
      <protection hidden="1"/>
    </xf>
    <xf numFmtId="184" fontId="7" fillId="0" borderId="12" xfId="0" applyNumberFormat="1" applyFont="1" applyFill="1" applyBorder="1" applyAlignment="1" applyProtection="1">
      <alignment horizontal="center" vertical="center"/>
      <protection hidden="1"/>
    </xf>
    <xf numFmtId="184" fontId="7" fillId="0" borderId="13" xfId="0" applyNumberFormat="1" applyFont="1" applyFill="1" applyBorder="1" applyAlignment="1" applyProtection="1">
      <alignment horizontal="center" vertical="center"/>
      <protection hidden="1"/>
    </xf>
    <xf numFmtId="184" fontId="7" fillId="0" borderId="0" xfId="0" applyNumberFormat="1" applyFont="1" applyFill="1" applyBorder="1" applyAlignment="1" applyProtection="1">
      <alignment horizontal="center" vertical="center"/>
      <protection hidden="1"/>
    </xf>
    <xf numFmtId="184" fontId="7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right" shrinkToFit="1"/>
      <protection locked="0"/>
    </xf>
    <xf numFmtId="0" fontId="1" fillId="0" borderId="0" xfId="0" applyFont="1" applyAlignment="1" applyProtection="1">
      <alignment horizontal="right" shrinkToFit="1"/>
      <protection locked="0"/>
    </xf>
    <xf numFmtId="0" fontId="1" fillId="0" borderId="16" xfId="0" applyFont="1" applyBorder="1" applyAlignment="1" applyProtection="1">
      <alignment horizontal="right" shrinkToFit="1"/>
      <protection locked="0"/>
    </xf>
    <xf numFmtId="0" fontId="15" fillId="0" borderId="13" xfId="0" applyFont="1" applyFill="1" applyBorder="1" applyAlignment="1" applyProtection="1">
      <alignment horizontal="right" vertical="center"/>
      <protection hidden="1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top" wrapText="1"/>
      <protection hidden="1"/>
    </xf>
    <xf numFmtId="0" fontId="9" fillId="0" borderId="20" xfId="0" applyFont="1" applyBorder="1" applyAlignment="1" applyProtection="1">
      <alignment horizontal="left"/>
      <protection hidden="1"/>
    </xf>
    <xf numFmtId="0" fontId="9" fillId="0" borderId="24" xfId="0" applyFont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5" fillId="0" borderId="18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right" wrapText="1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14" xfId="0" applyFont="1" applyFill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shrinkToFit="1"/>
      <protection hidden="1"/>
    </xf>
    <xf numFmtId="179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4" fontId="10" fillId="0" borderId="18" xfId="0" applyNumberFormat="1" applyFont="1" applyFill="1" applyBorder="1" applyAlignment="1" applyProtection="1">
      <alignment horizontal="right" vertical="center" shrinkToFit="1"/>
      <protection hidden="1"/>
    </xf>
    <xf numFmtId="4" fontId="10" fillId="0" borderId="16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0" fontId="1" fillId="0" borderId="18" xfId="0" applyFont="1" applyFill="1" applyBorder="1" applyAlignment="1" applyProtection="1">
      <alignment horizontal="right" vertical="center" shrinkToFit="1"/>
      <protection locked="0"/>
    </xf>
    <xf numFmtId="0" fontId="1" fillId="0" borderId="16" xfId="0" applyFont="1" applyFill="1" applyBorder="1" applyAlignment="1" applyProtection="1">
      <alignment horizontal="right" vertical="center" shrinkToFit="1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28575</xdr:colOff>
      <xdr:row>0</xdr:row>
      <xdr:rowOff>514350</xdr:rowOff>
    </xdr:from>
    <xdr:to>
      <xdr:col>57</xdr:col>
      <xdr:colOff>0</xdr:colOff>
      <xdr:row>1</xdr:row>
      <xdr:rowOff>19050</xdr:rowOff>
    </xdr:to>
    <xdr:pic>
      <xdr:nvPicPr>
        <xdr:cNvPr id="1" name="Bild 10" descr="LJ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514350"/>
          <a:ext cx="3086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20"/>
  <sheetViews>
    <sheetView showGridLines="0" showZeros="0" tabSelected="1" zoomScale="200" zoomScaleNormal="200" zoomScalePageLayoutView="0" workbookViewId="0" topLeftCell="A1">
      <selection activeCell="A1" sqref="A1:AD2"/>
    </sheetView>
  </sheetViews>
  <sheetFormatPr defaultColWidth="1.7109375" defaultRowHeight="6.75" customHeight="1"/>
  <cols>
    <col min="1" max="1" width="1.7109375" style="44" customWidth="1"/>
    <col min="2" max="11" width="1.7109375" style="37" customWidth="1"/>
    <col min="12" max="12" width="3.140625" style="37" customWidth="1"/>
    <col min="13" max="17" width="1.7109375" style="37" customWidth="1"/>
    <col min="18" max="18" width="6.00390625" style="37" customWidth="1"/>
    <col min="19" max="19" width="0.5625" style="37" customWidth="1"/>
    <col min="20" max="20" width="0.42578125" style="37" customWidth="1"/>
    <col min="21" max="29" width="1.7109375" style="37" customWidth="1"/>
    <col min="30" max="30" width="3.28125" style="37" customWidth="1"/>
    <col min="31" max="31" width="0.71875" style="37" customWidth="1"/>
    <col min="32" max="53" width="1.7109375" style="37" customWidth="1"/>
    <col min="54" max="54" width="3.8515625" style="37" customWidth="1"/>
    <col min="55" max="56" width="1.7109375" style="37" customWidth="1"/>
    <col min="57" max="57" width="1.7109375" style="44" customWidth="1"/>
    <col min="58" max="59" width="1.7109375" style="37" customWidth="1"/>
    <col min="60" max="61" width="5.421875" style="37" hidden="1" customWidth="1"/>
    <col min="62" max="62" width="4.28125" style="72" hidden="1" customWidth="1"/>
    <col min="63" max="63" width="7.8515625" style="61" hidden="1" customWidth="1"/>
    <col min="64" max="64" width="7.421875" style="61" hidden="1" customWidth="1"/>
    <col min="65" max="65" width="3.7109375" style="61" hidden="1" customWidth="1"/>
    <col min="66" max="66" width="4.421875" style="61" hidden="1" customWidth="1"/>
    <col min="67" max="67" width="6.421875" style="61" hidden="1" customWidth="1"/>
    <col min="68" max="68" width="3.8515625" style="32" hidden="1" customWidth="1"/>
    <col min="69" max="70" width="13.421875" style="61" hidden="1" customWidth="1"/>
    <col min="71" max="76" width="13.421875" style="61" customWidth="1"/>
    <col min="77" max="101" width="13.421875" style="37" customWidth="1"/>
    <col min="102" max="16384" width="1.7109375" style="37" customWidth="1"/>
  </cols>
  <sheetData>
    <row r="1" spans="1:68" s="32" customFormat="1" ht="107.25" customHeight="1">
      <c r="A1" s="313" t="s">
        <v>55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58"/>
      <c r="AF1" s="206" t="s">
        <v>9</v>
      </c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35"/>
      <c r="AT1" s="35"/>
      <c r="AU1" s="35"/>
      <c r="AV1" s="34"/>
      <c r="AW1" s="58"/>
      <c r="AX1" s="34"/>
      <c r="AY1" s="58"/>
      <c r="AZ1" s="34"/>
      <c r="BA1" s="34"/>
      <c r="BB1" s="34"/>
      <c r="BC1" s="34"/>
      <c r="BD1" s="34"/>
      <c r="BE1" s="58"/>
      <c r="BJ1" s="72"/>
      <c r="BK1" s="144" t="s">
        <v>2</v>
      </c>
      <c r="BL1" s="144" t="s">
        <v>3</v>
      </c>
      <c r="BM1" s="127">
        <v>0.8</v>
      </c>
      <c r="BN1" s="129">
        <v>0.6</v>
      </c>
      <c r="BO1" s="131">
        <v>0.4</v>
      </c>
      <c r="BP1" s="126">
        <v>0.2</v>
      </c>
    </row>
    <row r="2" spans="1:68" ht="16.5" customHeight="1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5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36"/>
      <c r="AT2" s="36"/>
      <c r="AU2" s="36"/>
      <c r="AV2" s="5"/>
      <c r="AW2" s="5"/>
      <c r="AX2" s="5"/>
      <c r="AY2" s="5"/>
      <c r="AZ2" s="5"/>
      <c r="BA2" s="5"/>
      <c r="BB2" s="5"/>
      <c r="BC2" s="5"/>
      <c r="BD2" s="5"/>
      <c r="BE2" s="58"/>
      <c r="BK2" s="145"/>
      <c r="BL2" s="144"/>
      <c r="BM2" s="128"/>
      <c r="BN2" s="130"/>
      <c r="BO2" s="132"/>
      <c r="BP2" s="126"/>
    </row>
    <row r="3" spans="1:68" ht="6" customHeight="1">
      <c r="A3" s="297" t="s">
        <v>6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5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36"/>
      <c r="AT3" s="36"/>
      <c r="AU3" s="36"/>
      <c r="AV3" s="5"/>
      <c r="AW3" s="5"/>
      <c r="AX3" s="5"/>
      <c r="AY3" s="5"/>
      <c r="AZ3" s="5"/>
      <c r="BA3" s="5"/>
      <c r="BB3" s="5"/>
      <c r="BC3" s="5"/>
      <c r="BD3" s="5"/>
      <c r="BE3" s="58"/>
      <c r="BJ3" s="72">
        <v>1</v>
      </c>
      <c r="BK3" s="87">
        <v>1</v>
      </c>
      <c r="BL3" s="62">
        <v>24</v>
      </c>
      <c r="BM3" s="62">
        <f>$BL3*BM$1</f>
        <v>19.200000000000003</v>
      </c>
      <c r="BN3" s="62">
        <f>$BL3*BN$1</f>
        <v>14.399999999999999</v>
      </c>
      <c r="BO3" s="62">
        <f>$BL3*BO$1</f>
        <v>9.600000000000001</v>
      </c>
      <c r="BP3" s="62">
        <f>$BL3*BP$1</f>
        <v>4.800000000000001</v>
      </c>
    </row>
    <row r="4" spans="1:68" ht="6" customHeight="1">
      <c r="A4" s="5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207" t="s">
        <v>53</v>
      </c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5"/>
      <c r="AW4" s="5"/>
      <c r="AX4" s="5"/>
      <c r="AY4" s="5"/>
      <c r="AZ4" s="5"/>
      <c r="BA4" s="5"/>
      <c r="BB4" s="5"/>
      <c r="BC4" s="5"/>
      <c r="BD4" s="5"/>
      <c r="BE4" s="58"/>
      <c r="BJ4" s="72">
        <v>2</v>
      </c>
      <c r="BK4" s="86">
        <v>0.5833333333333334</v>
      </c>
      <c r="BL4" s="62">
        <v>12</v>
      </c>
      <c r="BM4" s="62">
        <f aca="true" t="shared" si="0" ref="BM4:BP5">$BL4*BM$1</f>
        <v>9.600000000000001</v>
      </c>
      <c r="BN4" s="62">
        <f t="shared" si="0"/>
        <v>7.199999999999999</v>
      </c>
      <c r="BO4" s="62">
        <f t="shared" si="0"/>
        <v>4.800000000000001</v>
      </c>
      <c r="BP4" s="62">
        <f t="shared" si="0"/>
        <v>2.4000000000000004</v>
      </c>
    </row>
    <row r="5" spans="1:68" ht="6.75" customHeight="1">
      <c r="A5" s="284"/>
      <c r="B5" s="285"/>
      <c r="C5" s="285"/>
      <c r="D5" s="285"/>
      <c r="E5" s="285"/>
      <c r="F5" s="285"/>
      <c r="G5" s="285"/>
      <c r="H5" s="285"/>
      <c r="I5" s="289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9"/>
      <c r="AA5" s="285"/>
      <c r="AB5" s="285"/>
      <c r="AC5" s="285"/>
      <c r="AD5" s="290"/>
      <c r="AE5" s="38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5"/>
      <c r="AW5" s="5"/>
      <c r="AX5" s="5"/>
      <c r="AY5" s="5"/>
      <c r="AZ5" s="5"/>
      <c r="BA5" s="5"/>
      <c r="BB5" s="5"/>
      <c r="BC5" s="5"/>
      <c r="BD5" s="5"/>
      <c r="BE5" s="58"/>
      <c r="BJ5" s="72">
        <v>3</v>
      </c>
      <c r="BK5" s="85">
        <v>0.3326388888888889</v>
      </c>
      <c r="BL5" s="62">
        <v>6</v>
      </c>
      <c r="BM5" s="62">
        <f t="shared" si="0"/>
        <v>4.800000000000001</v>
      </c>
      <c r="BN5" s="62">
        <f t="shared" si="0"/>
        <v>3.5999999999999996</v>
      </c>
      <c r="BO5" s="62">
        <f t="shared" si="0"/>
        <v>2.4000000000000004</v>
      </c>
      <c r="BP5" s="62">
        <f t="shared" si="0"/>
        <v>1.2000000000000002</v>
      </c>
    </row>
    <row r="6" spans="1:57" ht="6.75" customHeight="1">
      <c r="A6" s="138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291"/>
      <c r="AE6" s="38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5"/>
      <c r="AW6" s="5"/>
      <c r="AX6" s="5"/>
      <c r="AY6" s="5"/>
      <c r="AZ6" s="5"/>
      <c r="BA6" s="5"/>
      <c r="BB6" s="5"/>
      <c r="BC6" s="5"/>
      <c r="BD6" s="5"/>
      <c r="BE6" s="58"/>
    </row>
    <row r="7" spans="1:57" ht="6.75" customHeight="1">
      <c r="A7" s="138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291"/>
      <c r="AE7" s="38"/>
      <c r="AF7" s="5"/>
      <c r="AG7" s="5"/>
      <c r="AH7" s="5"/>
      <c r="AI7" s="209" t="s">
        <v>22</v>
      </c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8"/>
    </row>
    <row r="8" spans="1:57" ht="6.75" customHeight="1">
      <c r="A8" s="138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291"/>
      <c r="AE8" s="38"/>
      <c r="AF8" s="5"/>
      <c r="AG8" s="5"/>
      <c r="AH8" s="5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8"/>
    </row>
    <row r="9" spans="1:57" ht="6.75" customHeight="1">
      <c r="A9" s="138"/>
      <c r="B9" s="137"/>
      <c r="C9" s="137"/>
      <c r="D9" s="137"/>
      <c r="E9" s="137"/>
      <c r="F9" s="137"/>
      <c r="G9" s="137"/>
      <c r="H9" s="137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37"/>
      <c r="AA9" s="137"/>
      <c r="AB9" s="137"/>
      <c r="AC9" s="137"/>
      <c r="AD9" s="291"/>
      <c r="AE9" s="38"/>
      <c r="AF9" s="210"/>
      <c r="AG9" s="210"/>
      <c r="AH9" s="136" t="s">
        <v>50</v>
      </c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</row>
    <row r="10" spans="1:57" ht="6.75" customHeight="1">
      <c r="A10" s="138"/>
      <c r="B10" s="137"/>
      <c r="C10" s="137"/>
      <c r="D10" s="137"/>
      <c r="E10" s="137"/>
      <c r="F10" s="137"/>
      <c r="G10" s="137"/>
      <c r="H10" s="137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37"/>
      <c r="AA10" s="137"/>
      <c r="AB10" s="137"/>
      <c r="AC10" s="137"/>
      <c r="AD10" s="291"/>
      <c r="AE10" s="38"/>
      <c r="AF10" s="210"/>
      <c r="AG10" s="210"/>
      <c r="AH10" s="138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</row>
    <row r="11" spans="1:57" ht="6.75" customHeight="1">
      <c r="A11" s="138"/>
      <c r="B11" s="137"/>
      <c r="C11" s="137"/>
      <c r="D11" s="137"/>
      <c r="E11" s="137"/>
      <c r="F11" s="137"/>
      <c r="G11" s="137"/>
      <c r="H11" s="137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37"/>
      <c r="AA11" s="137"/>
      <c r="AB11" s="137"/>
      <c r="AC11" s="137"/>
      <c r="AD11" s="291"/>
      <c r="AE11" s="38"/>
      <c r="AF11" s="210"/>
      <c r="AG11" s="210"/>
      <c r="AH11" s="136" t="s">
        <v>48</v>
      </c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</row>
    <row r="12" spans="1:57" ht="6.75" customHeight="1">
      <c r="A12" s="138"/>
      <c r="B12" s="137"/>
      <c r="C12" s="137"/>
      <c r="D12" s="137"/>
      <c r="E12" s="137"/>
      <c r="F12" s="137"/>
      <c r="G12" s="137"/>
      <c r="H12" s="137"/>
      <c r="I12" s="208" t="s">
        <v>14</v>
      </c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137"/>
      <c r="AA12" s="137"/>
      <c r="AB12" s="137"/>
      <c r="AC12" s="137"/>
      <c r="AD12" s="291"/>
      <c r="AE12" s="38"/>
      <c r="AF12" s="210"/>
      <c r="AG12" s="210"/>
      <c r="AH12" s="138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</row>
    <row r="13" spans="1:57" ht="6.75" customHeight="1">
      <c r="A13" s="138"/>
      <c r="B13" s="137"/>
      <c r="C13" s="137"/>
      <c r="D13" s="137"/>
      <c r="E13" s="137"/>
      <c r="F13" s="137"/>
      <c r="G13" s="137"/>
      <c r="H13" s="137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137"/>
      <c r="AA13" s="137"/>
      <c r="AB13" s="137"/>
      <c r="AC13" s="137"/>
      <c r="AD13" s="291"/>
      <c r="AE13" s="38"/>
      <c r="AF13" s="210"/>
      <c r="AG13" s="210"/>
      <c r="AH13" s="136" t="s">
        <v>49</v>
      </c>
      <c r="AI13" s="137"/>
      <c r="AJ13" s="137"/>
      <c r="AK13" s="137"/>
      <c r="AL13" s="137"/>
      <c r="AM13" s="137"/>
      <c r="AN13" s="137"/>
      <c r="AO13" s="137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</row>
    <row r="14" spans="1:57" ht="6.75" customHeight="1">
      <c r="A14" s="138"/>
      <c r="B14" s="137"/>
      <c r="C14" s="137"/>
      <c r="D14" s="137"/>
      <c r="E14" s="137"/>
      <c r="F14" s="137"/>
      <c r="G14" s="137"/>
      <c r="H14" s="137"/>
      <c r="I14" s="133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7"/>
      <c r="AA14" s="137"/>
      <c r="AB14" s="137"/>
      <c r="AC14" s="137"/>
      <c r="AD14" s="291"/>
      <c r="AE14" s="38"/>
      <c r="AF14" s="210"/>
      <c r="AG14" s="210"/>
      <c r="AH14" s="138"/>
      <c r="AI14" s="137"/>
      <c r="AJ14" s="137"/>
      <c r="AK14" s="137"/>
      <c r="AL14" s="137"/>
      <c r="AM14" s="137"/>
      <c r="AN14" s="137"/>
      <c r="AO14" s="137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</row>
    <row r="15" spans="1:57" ht="6.75" customHeight="1">
      <c r="A15" s="138"/>
      <c r="B15" s="137"/>
      <c r="C15" s="137"/>
      <c r="D15" s="137"/>
      <c r="E15" s="137"/>
      <c r="F15" s="137"/>
      <c r="G15" s="137"/>
      <c r="H15" s="137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7"/>
      <c r="AA15" s="137"/>
      <c r="AB15" s="137"/>
      <c r="AC15" s="137"/>
      <c r="AD15" s="291"/>
      <c r="AE15" s="38"/>
      <c r="AF15" s="210"/>
      <c r="AG15" s="210"/>
      <c r="AH15" s="183"/>
      <c r="AI15" s="211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</row>
    <row r="16" spans="1:57" ht="6.75" customHeight="1">
      <c r="A16" s="138"/>
      <c r="B16" s="137"/>
      <c r="C16" s="137"/>
      <c r="D16" s="137"/>
      <c r="E16" s="137"/>
      <c r="F16" s="137"/>
      <c r="G16" s="137"/>
      <c r="H16" s="137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7"/>
      <c r="AA16" s="137"/>
      <c r="AB16" s="137"/>
      <c r="AC16" s="137"/>
      <c r="AD16" s="291"/>
      <c r="AE16" s="38"/>
      <c r="AF16" s="210"/>
      <c r="AG16" s="210"/>
      <c r="AH16" s="138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</row>
    <row r="17" spans="1:57" ht="6.75" customHeight="1">
      <c r="A17" s="138"/>
      <c r="B17" s="137"/>
      <c r="C17" s="137"/>
      <c r="D17" s="137"/>
      <c r="E17" s="137"/>
      <c r="F17" s="137"/>
      <c r="G17" s="137"/>
      <c r="H17" s="137"/>
      <c r="I17" s="208" t="s">
        <v>15</v>
      </c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137"/>
      <c r="AA17" s="137"/>
      <c r="AB17" s="137"/>
      <c r="AC17" s="137"/>
      <c r="AD17" s="291"/>
      <c r="AE17" s="38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8"/>
    </row>
    <row r="18" spans="1:57" ht="4.5" customHeight="1">
      <c r="A18" s="138"/>
      <c r="B18" s="137"/>
      <c r="C18" s="137"/>
      <c r="D18" s="137"/>
      <c r="E18" s="137"/>
      <c r="F18" s="137"/>
      <c r="G18" s="137"/>
      <c r="H18" s="137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137"/>
      <c r="AA18" s="137"/>
      <c r="AB18" s="137"/>
      <c r="AC18" s="137"/>
      <c r="AD18" s="291"/>
      <c r="AE18" s="38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8"/>
    </row>
    <row r="19" spans="1:57" ht="6.75" customHeight="1">
      <c r="A19" s="138"/>
      <c r="B19" s="137"/>
      <c r="C19" s="137"/>
      <c r="D19" s="137"/>
      <c r="E19" s="137"/>
      <c r="F19" s="137"/>
      <c r="G19" s="137"/>
      <c r="H19" s="137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137"/>
      <c r="AA19" s="137"/>
      <c r="AB19" s="137"/>
      <c r="AC19" s="137"/>
      <c r="AD19" s="291"/>
      <c r="AE19" s="38"/>
      <c r="AF19" s="293" t="s">
        <v>7</v>
      </c>
      <c r="AG19" s="293"/>
      <c r="AH19" s="293"/>
      <c r="AI19" s="293"/>
      <c r="AJ19" s="293"/>
      <c r="AK19" s="293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</row>
    <row r="20" spans="1:57" ht="6" customHeight="1">
      <c r="A20" s="286"/>
      <c r="B20" s="137"/>
      <c r="C20" s="276"/>
      <c r="D20" s="277"/>
      <c r="E20" s="277"/>
      <c r="F20" s="277"/>
      <c r="G20" s="277"/>
      <c r="H20" s="5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37"/>
      <c r="AA20" s="137"/>
      <c r="AB20" s="137"/>
      <c r="AC20" s="137"/>
      <c r="AD20" s="291"/>
      <c r="AE20" s="38"/>
      <c r="AF20" s="293"/>
      <c r="AG20" s="293"/>
      <c r="AH20" s="293"/>
      <c r="AI20" s="293"/>
      <c r="AJ20" s="293"/>
      <c r="AK20" s="293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</row>
    <row r="21" spans="1:57" ht="6.75" customHeight="1">
      <c r="A21" s="138"/>
      <c r="B21" s="137"/>
      <c r="C21" s="277"/>
      <c r="D21" s="277"/>
      <c r="E21" s="277"/>
      <c r="F21" s="277"/>
      <c r="G21" s="277"/>
      <c r="H21" s="5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37"/>
      <c r="AA21" s="137"/>
      <c r="AB21" s="137"/>
      <c r="AC21" s="137"/>
      <c r="AD21" s="291"/>
      <c r="AE21" s="38"/>
      <c r="AF21" s="293"/>
      <c r="AG21" s="293"/>
      <c r="AH21" s="293"/>
      <c r="AI21" s="293"/>
      <c r="AJ21" s="293"/>
      <c r="AK21" s="293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</row>
    <row r="22" spans="1:57" ht="6.75" customHeight="1">
      <c r="A22" s="138"/>
      <c r="B22" s="137"/>
      <c r="C22" s="278"/>
      <c r="D22" s="278"/>
      <c r="E22" s="278"/>
      <c r="F22" s="278"/>
      <c r="G22" s="278"/>
      <c r="H22" s="5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37"/>
      <c r="AA22" s="137"/>
      <c r="AB22" s="137"/>
      <c r="AC22" s="137"/>
      <c r="AD22" s="291"/>
      <c r="AE22" s="38"/>
      <c r="AF22" s="219" t="s">
        <v>8</v>
      </c>
      <c r="AG22" s="219"/>
      <c r="AH22" s="219"/>
      <c r="AI22" s="219"/>
      <c r="AJ22" s="219"/>
      <c r="AK22" s="219"/>
      <c r="AL22" s="216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</row>
    <row r="23" spans="1:57" ht="12" customHeight="1">
      <c r="A23" s="138"/>
      <c r="B23" s="137"/>
      <c r="C23" s="215" t="s">
        <v>17</v>
      </c>
      <c r="D23" s="215"/>
      <c r="E23" s="215"/>
      <c r="F23" s="215"/>
      <c r="G23" s="215"/>
      <c r="H23" s="5"/>
      <c r="I23" s="215" t="s">
        <v>16</v>
      </c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137"/>
      <c r="AA23" s="137"/>
      <c r="AB23" s="137"/>
      <c r="AC23" s="137"/>
      <c r="AD23" s="291"/>
      <c r="AE23" s="38"/>
      <c r="AF23" s="219"/>
      <c r="AG23" s="219"/>
      <c r="AH23" s="219"/>
      <c r="AI23" s="219"/>
      <c r="AJ23" s="219"/>
      <c r="AK23" s="219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</row>
    <row r="24" spans="1:69" ht="9" customHeight="1">
      <c r="A24" s="138"/>
      <c r="B24" s="137"/>
      <c r="C24" s="215"/>
      <c r="D24" s="215"/>
      <c r="E24" s="215"/>
      <c r="F24" s="215"/>
      <c r="G24" s="215"/>
      <c r="H24" s="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137"/>
      <c r="AA24" s="137"/>
      <c r="AB24" s="137"/>
      <c r="AC24" s="137"/>
      <c r="AD24" s="291"/>
      <c r="AE24" s="38"/>
      <c r="AF24" s="219" t="s">
        <v>51</v>
      </c>
      <c r="AG24" s="220"/>
      <c r="AH24" s="220"/>
      <c r="AI24" s="220"/>
      <c r="AJ24" s="220"/>
      <c r="AK24" s="220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O24" s="72" t="s">
        <v>4</v>
      </c>
      <c r="BP24" s="32" t="s">
        <v>5</v>
      </c>
      <c r="BQ24" s="61" t="s">
        <v>1</v>
      </c>
    </row>
    <row r="25" spans="1:57" ht="8.25" customHeight="1">
      <c r="A25" s="287"/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92"/>
      <c r="AE25" s="38"/>
      <c r="AF25" s="220"/>
      <c r="AG25" s="220"/>
      <c r="AH25" s="220"/>
      <c r="AI25" s="220"/>
      <c r="AJ25" s="220"/>
      <c r="AK25" s="220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</row>
    <row r="26" spans="1:67" ht="19.5" customHeight="1">
      <c r="A26" s="58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8"/>
      <c r="BK26" s="70">
        <v>1</v>
      </c>
      <c r="BL26" s="66">
        <f>N31</f>
        <v>0</v>
      </c>
      <c r="BM26" s="67">
        <f>X31</f>
        <v>0</v>
      </c>
      <c r="BN26" s="67">
        <f>IF($N$33=$N$31,$X$33,BK3)</f>
        <v>0</v>
      </c>
      <c r="BO26" s="67">
        <f>BN26-BM26</f>
        <v>0</v>
      </c>
    </row>
    <row r="27" spans="1:67" ht="6.75" customHeight="1">
      <c r="A27" s="58"/>
      <c r="B27" s="5"/>
      <c r="C27" s="5"/>
      <c r="D27" s="262" t="s">
        <v>54</v>
      </c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8"/>
      <c r="BK27" s="70">
        <f>IF(BL27&gt;BL26,DATEDIF(BL26,BL27,"d"),0)+1</f>
        <v>1</v>
      </c>
      <c r="BL27" s="66">
        <f>IF($N$33=$N$31,0,$N$33)</f>
        <v>0</v>
      </c>
      <c r="BM27" s="64">
        <f>IF($N$33=$N$31,0,0)</f>
        <v>0</v>
      </c>
      <c r="BN27" s="67">
        <f>IF($N$33=$N$31,0,$X$33)</f>
        <v>0</v>
      </c>
      <c r="BO27" s="67">
        <f aca="true" t="shared" si="1" ref="BO27:BO36">BN27-BM27</f>
        <v>0</v>
      </c>
    </row>
    <row r="28" spans="1:71" ht="14.25" customHeight="1">
      <c r="A28" s="58"/>
      <c r="B28" s="5"/>
      <c r="C28" s="5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8"/>
      <c r="BK28" s="68"/>
      <c r="BO28" s="67"/>
      <c r="BS28" s="67"/>
    </row>
    <row r="29" spans="1:69" ht="12.75" customHeight="1">
      <c r="A29" s="58"/>
      <c r="B29" s="5"/>
      <c r="C29" s="5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8"/>
      <c r="BK29" s="70">
        <f>BK26</f>
        <v>1</v>
      </c>
      <c r="BL29" s="66">
        <f>BL26</f>
        <v>0</v>
      </c>
      <c r="BM29" s="71">
        <f>BM26</f>
        <v>0</v>
      </c>
      <c r="BN29" s="67">
        <f>BN26</f>
        <v>0</v>
      </c>
      <c r="BO29" s="67">
        <f>BO26</f>
        <v>0</v>
      </c>
      <c r="BP29" s="32">
        <f aca="true" t="shared" si="2" ref="BP29:BP36">IF(AND(BL29&gt;0,BO29=0),1,0)</f>
        <v>0</v>
      </c>
      <c r="BQ29" s="61">
        <f>IF(AND($BO29&gt;$BK$5,$BO29&lt;$BK$4),$BJ$5,IF(AND($BO29&gt;$BK$4,$BO29&lt;$BK$3),$BJ$4,IF(BP29&gt;0,$BJ$3,0)))</f>
        <v>0</v>
      </c>
    </row>
    <row r="30" spans="1:69" ht="6.75" customHeight="1">
      <c r="A30" s="58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221" t="s">
        <v>20</v>
      </c>
      <c r="AU30" s="221"/>
      <c r="AV30" s="221"/>
      <c r="AW30" s="221"/>
      <c r="AX30" s="221"/>
      <c r="AY30" s="221"/>
      <c r="AZ30" s="221"/>
      <c r="BA30" s="221"/>
      <c r="BB30" s="5"/>
      <c r="BC30" s="5"/>
      <c r="BD30" s="5"/>
      <c r="BE30" s="58"/>
      <c r="BK30" s="70">
        <v>2</v>
      </c>
      <c r="BL30" s="69">
        <f aca="true" t="shared" si="3" ref="BL30:BL36">IF($BK$27&gt;=BK30,SUM(BK30-$BK$26)+$BL$26,0)</f>
        <v>0</v>
      </c>
      <c r="BN30" s="71">
        <f>IF(BL30=$N$33,$X$33,0)</f>
        <v>0</v>
      </c>
      <c r="BO30" s="67">
        <f t="shared" si="1"/>
        <v>0</v>
      </c>
      <c r="BP30" s="32">
        <f t="shared" si="2"/>
        <v>0</v>
      </c>
      <c r="BQ30" s="61">
        <f aca="true" t="shared" si="4" ref="BQ30:BQ36">IF(AND(BO30&gt;$BK$5,BO30&lt;$BK$4),$BJ$5,IF(AND(BO30&gt;$BK$4,BO30&lt;$BK$3),$BJ$4,IF(BP30&gt;0,$BJ$3,0)))</f>
        <v>0</v>
      </c>
    </row>
    <row r="31" spans="1:69" ht="6.75" customHeight="1">
      <c r="A31" s="58"/>
      <c r="B31" s="5"/>
      <c r="C31" s="5"/>
      <c r="D31" s="165" t="s">
        <v>18</v>
      </c>
      <c r="E31" s="165"/>
      <c r="F31" s="165"/>
      <c r="G31" s="165"/>
      <c r="H31" s="165"/>
      <c r="I31" s="165"/>
      <c r="J31" s="165"/>
      <c r="K31" s="165"/>
      <c r="L31" s="165"/>
      <c r="M31" s="165"/>
      <c r="N31" s="152"/>
      <c r="O31" s="152"/>
      <c r="P31" s="152"/>
      <c r="Q31" s="152"/>
      <c r="R31" s="152"/>
      <c r="S31" s="152"/>
      <c r="T31" s="152"/>
      <c r="U31" s="152"/>
      <c r="V31" s="152"/>
      <c r="W31" s="47"/>
      <c r="X31" s="143"/>
      <c r="Y31" s="143"/>
      <c r="Z31" s="143"/>
      <c r="AA31" s="143"/>
      <c r="AB31" s="143"/>
      <c r="AC31" s="143"/>
      <c r="AD31" s="143"/>
      <c r="AE31" s="143"/>
      <c r="AF31" s="197"/>
      <c r="AG31" s="197"/>
      <c r="AH31" s="197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221"/>
      <c r="AU31" s="221"/>
      <c r="AV31" s="221"/>
      <c r="AW31" s="221"/>
      <c r="AX31" s="221"/>
      <c r="AY31" s="221"/>
      <c r="AZ31" s="221"/>
      <c r="BA31" s="221"/>
      <c r="BB31" s="5"/>
      <c r="BC31" s="5"/>
      <c r="BD31" s="5"/>
      <c r="BE31" s="58"/>
      <c r="BH31" s="65"/>
      <c r="BI31" s="65"/>
      <c r="BJ31" s="80"/>
      <c r="BK31" s="70">
        <v>3</v>
      </c>
      <c r="BL31" s="69">
        <f t="shared" si="3"/>
        <v>0</v>
      </c>
      <c r="BN31" s="71">
        <f aca="true" t="shared" si="5" ref="BN31:BN36">IF(BL31=$N$33,$X$33,0)</f>
        <v>0</v>
      </c>
      <c r="BO31" s="67">
        <f t="shared" si="1"/>
        <v>0</v>
      </c>
      <c r="BP31" s="32">
        <f t="shared" si="2"/>
        <v>0</v>
      </c>
      <c r="BQ31" s="61">
        <f t="shared" si="4"/>
        <v>0</v>
      </c>
    </row>
    <row r="32" spans="1:69" ht="6.75" customHeight="1">
      <c r="A32" s="58"/>
      <c r="B32" s="5"/>
      <c r="C32" s="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53"/>
      <c r="O32" s="153"/>
      <c r="P32" s="153"/>
      <c r="Q32" s="153"/>
      <c r="R32" s="153"/>
      <c r="S32" s="153"/>
      <c r="T32" s="153"/>
      <c r="U32" s="153"/>
      <c r="V32" s="153"/>
      <c r="W32" s="47"/>
      <c r="X32" s="143"/>
      <c r="Y32" s="143"/>
      <c r="Z32" s="143"/>
      <c r="AA32" s="143"/>
      <c r="AB32" s="143"/>
      <c r="AC32" s="143"/>
      <c r="AD32" s="143"/>
      <c r="AE32" s="143"/>
      <c r="AF32" s="197"/>
      <c r="AG32" s="197"/>
      <c r="AH32" s="197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221"/>
      <c r="AU32" s="221"/>
      <c r="AV32" s="221"/>
      <c r="AW32" s="221"/>
      <c r="AX32" s="221"/>
      <c r="AY32" s="221"/>
      <c r="AZ32" s="221"/>
      <c r="BA32" s="221"/>
      <c r="BB32" s="5"/>
      <c r="BC32" s="5"/>
      <c r="BD32" s="5"/>
      <c r="BE32" s="58"/>
      <c r="BK32" s="70">
        <v>4</v>
      </c>
      <c r="BL32" s="69">
        <f t="shared" si="3"/>
        <v>0</v>
      </c>
      <c r="BN32" s="71">
        <f t="shared" si="5"/>
        <v>0</v>
      </c>
      <c r="BO32" s="67">
        <f t="shared" si="1"/>
        <v>0</v>
      </c>
      <c r="BP32" s="32">
        <f t="shared" si="2"/>
        <v>0</v>
      </c>
      <c r="BQ32" s="61">
        <f t="shared" si="4"/>
        <v>0</v>
      </c>
    </row>
    <row r="33" spans="1:69" ht="6.75" customHeight="1">
      <c r="A33" s="58"/>
      <c r="B33" s="5"/>
      <c r="C33" s="5"/>
      <c r="D33" s="165" t="s">
        <v>19</v>
      </c>
      <c r="E33" s="165"/>
      <c r="F33" s="165"/>
      <c r="G33" s="165"/>
      <c r="H33" s="165"/>
      <c r="I33" s="165"/>
      <c r="J33" s="165"/>
      <c r="K33" s="165"/>
      <c r="L33" s="165"/>
      <c r="M33" s="165"/>
      <c r="N33" s="152"/>
      <c r="O33" s="152"/>
      <c r="P33" s="152"/>
      <c r="Q33" s="152"/>
      <c r="R33" s="152"/>
      <c r="S33" s="152"/>
      <c r="T33" s="152"/>
      <c r="U33" s="152"/>
      <c r="V33" s="152"/>
      <c r="W33" s="47"/>
      <c r="X33" s="143"/>
      <c r="Y33" s="143"/>
      <c r="Z33" s="143"/>
      <c r="AA33" s="143"/>
      <c r="AB33" s="143"/>
      <c r="AC33" s="143"/>
      <c r="AD33" s="143"/>
      <c r="AE33" s="143"/>
      <c r="AF33" s="197"/>
      <c r="AG33" s="197"/>
      <c r="AH33" s="197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221"/>
      <c r="AU33" s="221"/>
      <c r="AV33" s="221"/>
      <c r="AW33" s="221"/>
      <c r="AX33" s="221"/>
      <c r="AY33" s="221"/>
      <c r="AZ33" s="221"/>
      <c r="BA33" s="221"/>
      <c r="BB33" s="5"/>
      <c r="BC33" s="5"/>
      <c r="BD33" s="5"/>
      <c r="BE33" s="58"/>
      <c r="BK33" s="70">
        <v>5</v>
      </c>
      <c r="BL33" s="69">
        <f t="shared" si="3"/>
        <v>0</v>
      </c>
      <c r="BN33" s="71">
        <f t="shared" si="5"/>
        <v>0</v>
      </c>
      <c r="BO33" s="67">
        <f t="shared" si="1"/>
        <v>0</v>
      </c>
      <c r="BP33" s="32">
        <f t="shared" si="2"/>
        <v>0</v>
      </c>
      <c r="BQ33" s="61">
        <f t="shared" si="4"/>
        <v>0</v>
      </c>
    </row>
    <row r="34" spans="1:69" ht="6.75" customHeight="1">
      <c r="A34" s="58"/>
      <c r="B34" s="5"/>
      <c r="C34" s="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53"/>
      <c r="O34" s="153"/>
      <c r="P34" s="153"/>
      <c r="Q34" s="153"/>
      <c r="R34" s="153"/>
      <c r="S34" s="153"/>
      <c r="T34" s="153"/>
      <c r="U34" s="153"/>
      <c r="V34" s="153"/>
      <c r="W34" s="47"/>
      <c r="X34" s="143"/>
      <c r="Y34" s="143"/>
      <c r="Z34" s="143"/>
      <c r="AA34" s="143"/>
      <c r="AB34" s="143"/>
      <c r="AC34" s="143"/>
      <c r="AD34" s="143"/>
      <c r="AE34" s="143"/>
      <c r="AF34" s="197"/>
      <c r="AG34" s="197"/>
      <c r="AH34" s="197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202" t="s">
        <v>21</v>
      </c>
      <c r="AU34" s="202"/>
      <c r="AV34" s="202"/>
      <c r="AW34" s="202"/>
      <c r="AX34" s="202"/>
      <c r="AY34" s="202"/>
      <c r="AZ34" s="202"/>
      <c r="BA34" s="202"/>
      <c r="BB34" s="5"/>
      <c r="BC34" s="5"/>
      <c r="BD34" s="5"/>
      <c r="BE34" s="58"/>
      <c r="BK34" s="70">
        <v>6</v>
      </c>
      <c r="BL34" s="69">
        <f t="shared" si="3"/>
        <v>0</v>
      </c>
      <c r="BN34" s="71">
        <f t="shared" si="5"/>
        <v>0</v>
      </c>
      <c r="BO34" s="67">
        <f t="shared" si="1"/>
        <v>0</v>
      </c>
      <c r="BP34" s="32">
        <f t="shared" si="2"/>
        <v>0</v>
      </c>
      <c r="BQ34" s="61">
        <f t="shared" si="4"/>
        <v>0</v>
      </c>
    </row>
    <row r="35" spans="1:69" ht="6.75" customHeight="1">
      <c r="A35" s="5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202"/>
      <c r="AU35" s="202"/>
      <c r="AV35" s="202"/>
      <c r="AW35" s="202"/>
      <c r="AX35" s="202"/>
      <c r="AY35" s="202"/>
      <c r="AZ35" s="202"/>
      <c r="BA35" s="202"/>
      <c r="BB35" s="5"/>
      <c r="BC35" s="5"/>
      <c r="BD35" s="5"/>
      <c r="BE35" s="58"/>
      <c r="BK35" s="70">
        <v>7</v>
      </c>
      <c r="BL35" s="69">
        <f t="shared" si="3"/>
        <v>0</v>
      </c>
      <c r="BN35" s="71">
        <f t="shared" si="5"/>
        <v>0</v>
      </c>
      <c r="BO35" s="67">
        <f t="shared" si="1"/>
        <v>0</v>
      </c>
      <c r="BP35" s="32">
        <f t="shared" si="2"/>
        <v>0</v>
      </c>
      <c r="BQ35" s="61">
        <f t="shared" si="4"/>
        <v>0</v>
      </c>
    </row>
    <row r="36" spans="1:69" ht="6.75" customHeight="1">
      <c r="A36" s="58"/>
      <c r="B36" s="5"/>
      <c r="C36" s="5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6"/>
      <c r="AT36" s="90"/>
      <c r="AU36" s="51"/>
      <c r="AV36" s="99"/>
      <c r="AW36" s="99"/>
      <c r="AX36" s="99"/>
      <c r="AY36" s="99"/>
      <c r="AZ36" s="99"/>
      <c r="BA36" s="99"/>
      <c r="BB36" s="99"/>
      <c r="BC36" s="99"/>
      <c r="BD36" s="99"/>
      <c r="BE36" s="94"/>
      <c r="BK36" s="73">
        <v>8</v>
      </c>
      <c r="BL36" s="74">
        <f t="shared" si="3"/>
        <v>0</v>
      </c>
      <c r="BM36" s="75"/>
      <c r="BN36" s="76">
        <f t="shared" si="5"/>
        <v>0</v>
      </c>
      <c r="BO36" s="77">
        <f t="shared" si="1"/>
        <v>0</v>
      </c>
      <c r="BP36" s="78">
        <f t="shared" si="2"/>
        <v>0</v>
      </c>
      <c r="BQ36" s="61">
        <f t="shared" si="4"/>
        <v>0</v>
      </c>
    </row>
    <row r="37" spans="1:68" ht="6.75" customHeight="1">
      <c r="A37" s="58"/>
      <c r="B37" s="5"/>
      <c r="C37" s="5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6"/>
      <c r="AT37" s="90"/>
      <c r="AU37" s="51"/>
      <c r="AV37" s="99"/>
      <c r="AW37" s="99"/>
      <c r="AX37" s="99"/>
      <c r="AY37" s="99"/>
      <c r="AZ37" s="99"/>
      <c r="BA37" s="99"/>
      <c r="BB37" s="99"/>
      <c r="BC37" s="99"/>
      <c r="BD37" s="99"/>
      <c r="BE37" s="94"/>
      <c r="BO37" s="67"/>
      <c r="BP37" s="32">
        <f>SUM(BP30:BP36)</f>
        <v>0</v>
      </c>
    </row>
    <row r="38" spans="1:57" ht="6.75" customHeight="1">
      <c r="A38" s="58"/>
      <c r="B38" s="5"/>
      <c r="C38" s="5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6"/>
      <c r="AT38" s="90"/>
      <c r="AU38" s="93"/>
      <c r="AV38" s="100"/>
      <c r="AW38" s="100"/>
      <c r="AX38" s="100"/>
      <c r="AY38" s="100"/>
      <c r="AZ38" s="100"/>
      <c r="BA38" s="100"/>
      <c r="BB38" s="100"/>
      <c r="BC38" s="100"/>
      <c r="BD38" s="100"/>
      <c r="BE38" s="93"/>
    </row>
    <row r="39" spans="1:57" ht="6.75" customHeight="1">
      <c r="A39" s="58"/>
      <c r="B39" s="5"/>
      <c r="C39" s="5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6"/>
      <c r="AT39" s="90"/>
      <c r="AU39" s="93"/>
      <c r="AV39" s="100"/>
      <c r="AW39" s="100"/>
      <c r="AX39" s="100"/>
      <c r="AY39" s="100"/>
      <c r="AZ39" s="100"/>
      <c r="BA39" s="100"/>
      <c r="BB39" s="100"/>
      <c r="BC39" s="100"/>
      <c r="BD39" s="100"/>
      <c r="BE39" s="93"/>
    </row>
    <row r="40" spans="1:63" ht="6.75" customHeight="1">
      <c r="A40" s="58"/>
      <c r="B40" s="5"/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90"/>
      <c r="AU40" s="6"/>
      <c r="AV40" s="101"/>
      <c r="AW40" s="101"/>
      <c r="AX40" s="101"/>
      <c r="AY40" s="101"/>
      <c r="AZ40" s="101"/>
      <c r="BA40" s="101"/>
      <c r="BB40" s="101"/>
      <c r="BC40" s="101"/>
      <c r="BD40" s="101"/>
      <c r="BE40" s="58"/>
      <c r="BK40" s="79">
        <f>COUNTIF($BQ$29:$BQ$36,$BJ$3)</f>
        <v>0</v>
      </c>
    </row>
    <row r="41" spans="1:57" ht="6.75" customHeight="1">
      <c r="A41" s="58"/>
      <c r="B41" s="5"/>
      <c r="C41" s="5"/>
      <c r="D41" s="199" t="s">
        <v>24</v>
      </c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65" t="s">
        <v>44</v>
      </c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90"/>
      <c r="AU41" s="6"/>
      <c r="AV41" s="101"/>
      <c r="AW41" s="101"/>
      <c r="AX41" s="101"/>
      <c r="AY41" s="101"/>
      <c r="AZ41" s="101"/>
      <c r="BA41" s="101"/>
      <c r="BB41" s="101"/>
      <c r="BC41" s="101"/>
      <c r="BD41" s="101"/>
      <c r="BE41" s="58"/>
    </row>
    <row r="42" spans="1:63" ht="6.75" customHeight="1">
      <c r="A42" s="58"/>
      <c r="B42" s="5"/>
      <c r="C42" s="5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90"/>
      <c r="AU42" s="6"/>
      <c r="AV42" s="101"/>
      <c r="AW42" s="101"/>
      <c r="AX42" s="101"/>
      <c r="AY42" s="101"/>
      <c r="AZ42" s="101"/>
      <c r="BA42" s="101"/>
      <c r="BB42" s="101"/>
      <c r="BC42" s="101"/>
      <c r="BD42" s="101"/>
      <c r="BE42" s="58"/>
      <c r="BK42" s="79">
        <f>COUNTIF($BQ$29:$BQ$36,$BJ$4)</f>
        <v>0</v>
      </c>
    </row>
    <row r="43" spans="1:57" ht="6.75" customHeight="1">
      <c r="A43" s="58"/>
      <c r="B43" s="5"/>
      <c r="C43" s="5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0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90"/>
      <c r="AU43" s="6"/>
      <c r="AV43" s="101"/>
      <c r="AW43" s="101"/>
      <c r="AX43" s="101"/>
      <c r="AY43" s="101"/>
      <c r="AZ43" s="101"/>
      <c r="BA43" s="101"/>
      <c r="BB43" s="101"/>
      <c r="BC43" s="101"/>
      <c r="BD43" s="101"/>
      <c r="BE43" s="58"/>
    </row>
    <row r="44" spans="1:63" ht="6.75" customHeight="1">
      <c r="A44" s="58"/>
      <c r="B44" s="5"/>
      <c r="C44" s="5"/>
      <c r="D44" s="139" t="s">
        <v>45</v>
      </c>
      <c r="E44" s="139"/>
      <c r="F44" s="139"/>
      <c r="G44" s="139"/>
      <c r="H44" s="139"/>
      <c r="I44" s="139"/>
      <c r="J44" s="139"/>
      <c r="K44" s="139"/>
      <c r="L44" s="203" t="s">
        <v>46</v>
      </c>
      <c r="M44" s="204"/>
      <c r="N44" s="146"/>
      <c r="O44" s="147"/>
      <c r="P44" s="147"/>
      <c r="Q44" s="147"/>
      <c r="R44" s="147"/>
      <c r="S44" s="147"/>
      <c r="T44" s="147"/>
      <c r="U44" s="147"/>
      <c r="V44" s="148"/>
      <c r="W44" s="275" t="s">
        <v>32</v>
      </c>
      <c r="X44" s="275"/>
      <c r="Y44" s="304"/>
      <c r="Z44" s="305"/>
      <c r="AA44" s="305"/>
      <c r="AB44" s="305"/>
      <c r="AC44" s="305"/>
      <c r="AD44" s="305"/>
      <c r="AE44" s="305"/>
      <c r="AF44" s="305"/>
      <c r="AG44" s="306"/>
      <c r="AH44" s="275" t="s">
        <v>33</v>
      </c>
      <c r="AI44" s="275"/>
      <c r="AJ44" s="263"/>
      <c r="AK44" s="264"/>
      <c r="AL44" s="264"/>
      <c r="AM44" s="264"/>
      <c r="AN44" s="264"/>
      <c r="AO44" s="264"/>
      <c r="AP44" s="264"/>
      <c r="AQ44" s="264"/>
      <c r="AR44" s="265"/>
      <c r="AS44" s="6"/>
      <c r="AT44" s="90"/>
      <c r="AU44" s="6"/>
      <c r="AV44" s="101"/>
      <c r="AW44" s="101"/>
      <c r="AX44" s="101"/>
      <c r="AY44" s="101"/>
      <c r="AZ44" s="101"/>
      <c r="BA44" s="101"/>
      <c r="BB44" s="101"/>
      <c r="BC44" s="101"/>
      <c r="BD44" s="101"/>
      <c r="BE44" s="58"/>
      <c r="BK44" s="79">
        <f>COUNTIF($BQ$29:$BQ$36,$BJ$5)</f>
        <v>0</v>
      </c>
    </row>
    <row r="45" spans="1:57" ht="6.75" customHeight="1">
      <c r="A45" s="58"/>
      <c r="B45" s="5"/>
      <c r="C45" s="5"/>
      <c r="D45" s="139"/>
      <c r="E45" s="139"/>
      <c r="F45" s="139"/>
      <c r="G45" s="139"/>
      <c r="H45" s="139"/>
      <c r="I45" s="139"/>
      <c r="J45" s="139"/>
      <c r="K45" s="139"/>
      <c r="L45" s="203"/>
      <c r="M45" s="204"/>
      <c r="N45" s="149"/>
      <c r="O45" s="150"/>
      <c r="P45" s="150"/>
      <c r="Q45" s="150"/>
      <c r="R45" s="150"/>
      <c r="S45" s="150"/>
      <c r="T45" s="150"/>
      <c r="U45" s="150"/>
      <c r="V45" s="151"/>
      <c r="W45" s="275"/>
      <c r="X45" s="275"/>
      <c r="Y45" s="307"/>
      <c r="Z45" s="308"/>
      <c r="AA45" s="308"/>
      <c r="AB45" s="308"/>
      <c r="AC45" s="308"/>
      <c r="AD45" s="308"/>
      <c r="AE45" s="308"/>
      <c r="AF45" s="308"/>
      <c r="AG45" s="309"/>
      <c r="AH45" s="275"/>
      <c r="AI45" s="275"/>
      <c r="AJ45" s="266"/>
      <c r="AK45" s="267"/>
      <c r="AL45" s="267"/>
      <c r="AM45" s="267"/>
      <c r="AN45" s="267"/>
      <c r="AO45" s="267"/>
      <c r="AP45" s="267"/>
      <c r="AQ45" s="267"/>
      <c r="AR45" s="268"/>
      <c r="AS45" s="6"/>
      <c r="AT45" s="90"/>
      <c r="AU45" s="6"/>
      <c r="AV45" s="101"/>
      <c r="AW45" s="101"/>
      <c r="AX45" s="101"/>
      <c r="AY45" s="101"/>
      <c r="AZ45" s="101"/>
      <c r="BA45" s="101"/>
      <c r="BB45" s="101"/>
      <c r="BC45" s="101"/>
      <c r="BD45" s="101"/>
      <c r="BE45" s="58"/>
    </row>
    <row r="46" spans="1:57" ht="6.75" customHeight="1">
      <c r="A46" s="58"/>
      <c r="B46" s="5"/>
      <c r="C46" s="5"/>
      <c r="D46" s="113"/>
      <c r="E46" s="113"/>
      <c r="F46" s="113"/>
      <c r="G46" s="113"/>
      <c r="H46" s="113"/>
      <c r="I46" s="113"/>
      <c r="J46" s="113"/>
      <c r="K46" s="113"/>
      <c r="L46" s="59"/>
      <c r="M46" s="24"/>
      <c r="N46" s="109"/>
      <c r="O46" s="109"/>
      <c r="P46" s="109"/>
      <c r="Q46" s="109"/>
      <c r="R46" s="109"/>
      <c r="S46" s="109"/>
      <c r="T46" s="109"/>
      <c r="U46" s="109"/>
      <c r="V46" s="109"/>
      <c r="W46" s="56"/>
      <c r="X46" s="56"/>
      <c r="Y46" s="110"/>
      <c r="Z46" s="110"/>
      <c r="AA46" s="110"/>
      <c r="AB46" s="110"/>
      <c r="AC46" s="110"/>
      <c r="AD46" s="110"/>
      <c r="AE46" s="110"/>
      <c r="AF46" s="110"/>
      <c r="AG46" s="110"/>
      <c r="AH46" s="56"/>
      <c r="AI46" s="56"/>
      <c r="AJ46" s="111"/>
      <c r="AK46" s="111"/>
      <c r="AL46" s="111"/>
      <c r="AM46" s="111"/>
      <c r="AN46" s="111"/>
      <c r="AO46" s="111"/>
      <c r="AP46" s="111"/>
      <c r="AQ46" s="111"/>
      <c r="AR46" s="111"/>
      <c r="AS46" s="6"/>
      <c r="AT46" s="90"/>
      <c r="AU46" s="6"/>
      <c r="AV46" s="101"/>
      <c r="AW46" s="101"/>
      <c r="AX46" s="101"/>
      <c r="AY46" s="101"/>
      <c r="AZ46" s="101"/>
      <c r="BA46" s="101"/>
      <c r="BB46" s="101"/>
      <c r="BC46" s="101"/>
      <c r="BD46" s="101"/>
      <c r="BE46" s="58"/>
    </row>
    <row r="47" spans="1:47" ht="6.75" customHeight="1">
      <c r="A47" s="58"/>
      <c r="B47" s="5"/>
      <c r="C47" s="5"/>
      <c r="D47" s="166"/>
      <c r="E47" s="166"/>
      <c r="F47" s="166"/>
      <c r="G47" s="166"/>
      <c r="H47" s="166"/>
      <c r="I47" s="166"/>
      <c r="J47" s="166"/>
      <c r="K47" s="166"/>
      <c r="L47" s="200"/>
      <c r="M47" s="200"/>
      <c r="N47" s="140"/>
      <c r="O47" s="140"/>
      <c r="P47" s="140"/>
      <c r="Q47" s="140"/>
      <c r="R47" s="160"/>
      <c r="S47" s="160"/>
      <c r="T47" s="160"/>
      <c r="U47" s="161"/>
      <c r="V47" s="140"/>
      <c r="W47" s="140"/>
      <c r="X47" s="140"/>
      <c r="Y47" s="140"/>
      <c r="Z47" s="160"/>
      <c r="AA47" s="160"/>
      <c r="AB47" s="160"/>
      <c r="AC47" s="161"/>
      <c r="AD47" s="140"/>
      <c r="AE47" s="140"/>
      <c r="AF47" s="140"/>
      <c r="AG47" s="140"/>
      <c r="AH47" s="160"/>
      <c r="AI47" s="160"/>
      <c r="AJ47" s="160"/>
      <c r="AK47" s="161"/>
      <c r="AL47" s="124"/>
      <c r="AM47" s="186"/>
      <c r="AN47" s="186"/>
      <c r="AO47" s="186"/>
      <c r="AP47" s="186"/>
      <c r="AQ47" s="186"/>
      <c r="AR47" s="205"/>
      <c r="AS47" s="5"/>
      <c r="AT47" s="89"/>
      <c r="AU47" s="50"/>
    </row>
    <row r="48" spans="1:47" ht="3" customHeight="1">
      <c r="A48" s="58"/>
      <c r="B48" s="5"/>
      <c r="C48" s="5"/>
      <c r="D48" s="166"/>
      <c r="E48" s="166"/>
      <c r="F48" s="166"/>
      <c r="G48" s="166"/>
      <c r="H48" s="166"/>
      <c r="I48" s="166"/>
      <c r="J48" s="166"/>
      <c r="K48" s="166"/>
      <c r="L48" s="200"/>
      <c r="M48" s="200"/>
      <c r="N48" s="140"/>
      <c r="O48" s="140"/>
      <c r="P48" s="140"/>
      <c r="Q48" s="140"/>
      <c r="R48" s="160"/>
      <c r="S48" s="160"/>
      <c r="T48" s="160"/>
      <c r="U48" s="161"/>
      <c r="V48" s="140"/>
      <c r="W48" s="140"/>
      <c r="X48" s="140"/>
      <c r="Y48" s="140"/>
      <c r="Z48" s="160"/>
      <c r="AA48" s="160"/>
      <c r="AB48" s="160"/>
      <c r="AC48" s="161"/>
      <c r="AD48" s="140"/>
      <c r="AE48" s="140"/>
      <c r="AF48" s="140"/>
      <c r="AG48" s="140"/>
      <c r="AH48" s="160"/>
      <c r="AI48" s="160"/>
      <c r="AJ48" s="160"/>
      <c r="AK48" s="161"/>
      <c r="AL48" s="124"/>
      <c r="AM48" s="186"/>
      <c r="AN48" s="186"/>
      <c r="AO48" s="186"/>
      <c r="AP48" s="186"/>
      <c r="AQ48" s="186"/>
      <c r="AR48" s="205"/>
      <c r="AS48" s="5"/>
      <c r="AT48" s="89"/>
      <c r="AU48" s="50"/>
    </row>
    <row r="49" spans="1:76" s="9" customFormat="1" ht="6.75" customHeight="1">
      <c r="A49" s="58"/>
      <c r="B49" s="6"/>
      <c r="C49" s="6"/>
      <c r="D49" s="55"/>
      <c r="E49" s="55"/>
      <c r="F49" s="55"/>
      <c r="G49" s="55"/>
      <c r="H49" s="55"/>
      <c r="I49" s="55"/>
      <c r="J49" s="55"/>
      <c r="K49" s="55"/>
      <c r="L49" s="25"/>
      <c r="M49" s="25"/>
      <c r="N49" s="115"/>
      <c r="O49" s="115"/>
      <c r="P49" s="115"/>
      <c r="Q49" s="115"/>
      <c r="R49" s="125"/>
      <c r="S49" s="125"/>
      <c r="T49" s="125"/>
      <c r="U49" s="123"/>
      <c r="V49" s="115"/>
      <c r="W49" s="115"/>
      <c r="X49" s="115"/>
      <c r="Y49" s="115"/>
      <c r="Z49" s="125"/>
      <c r="AA49" s="125"/>
      <c r="AB49" s="125"/>
      <c r="AC49" s="123"/>
      <c r="AD49" s="115"/>
      <c r="AE49" s="115"/>
      <c r="AF49" s="115"/>
      <c r="AG49" s="115"/>
      <c r="AH49" s="125"/>
      <c r="AI49" s="125"/>
      <c r="AJ49" s="125"/>
      <c r="AK49" s="123"/>
      <c r="AL49" s="124"/>
      <c r="AM49" s="27"/>
      <c r="AN49" s="27"/>
      <c r="AO49" s="27"/>
      <c r="AP49" s="27"/>
      <c r="AQ49" s="27"/>
      <c r="AR49" s="1"/>
      <c r="AS49" s="5"/>
      <c r="AT49" s="89"/>
      <c r="AU49" s="7"/>
      <c r="AV49" s="102"/>
      <c r="AW49" s="102"/>
      <c r="AX49" s="102"/>
      <c r="AY49" s="102"/>
      <c r="AZ49" s="102"/>
      <c r="BA49" s="102"/>
      <c r="BB49" s="102"/>
      <c r="BC49" s="102"/>
      <c r="BD49" s="102"/>
      <c r="BE49" s="7"/>
      <c r="BJ49" s="72"/>
      <c r="BN49" s="61"/>
      <c r="BO49" s="61"/>
      <c r="BP49" s="32"/>
      <c r="BT49" s="61"/>
      <c r="BU49" s="61"/>
      <c r="BV49" s="61"/>
      <c r="BW49" s="61"/>
      <c r="BX49" s="61"/>
    </row>
    <row r="50" spans="1:76" s="9" customFormat="1" ht="1.5" customHeight="1">
      <c r="A50" s="58"/>
      <c r="B50" s="6"/>
      <c r="C50" s="6"/>
      <c r="D50" s="166"/>
      <c r="E50" s="166"/>
      <c r="F50" s="166"/>
      <c r="G50" s="166"/>
      <c r="H50" s="166"/>
      <c r="I50" s="166"/>
      <c r="J50" s="166"/>
      <c r="K50" s="166"/>
      <c r="L50" s="200"/>
      <c r="M50" s="200"/>
      <c r="N50" s="140"/>
      <c r="O50" s="140"/>
      <c r="P50" s="140"/>
      <c r="Q50" s="140"/>
      <c r="R50" s="160"/>
      <c r="S50" s="160"/>
      <c r="T50" s="160"/>
      <c r="U50" s="161"/>
      <c r="V50" s="140"/>
      <c r="W50" s="140"/>
      <c r="X50" s="140"/>
      <c r="Y50" s="140"/>
      <c r="Z50" s="160"/>
      <c r="AA50" s="160"/>
      <c r="AB50" s="160"/>
      <c r="AC50" s="161"/>
      <c r="AD50" s="140"/>
      <c r="AE50" s="140"/>
      <c r="AF50" s="140"/>
      <c r="AG50" s="140"/>
      <c r="AH50" s="160"/>
      <c r="AI50" s="160"/>
      <c r="AJ50" s="160"/>
      <c r="AK50" s="161"/>
      <c r="AL50" s="124"/>
      <c r="AM50" s="186"/>
      <c r="AN50" s="186"/>
      <c r="AO50" s="186"/>
      <c r="AP50" s="186"/>
      <c r="AQ50" s="186"/>
      <c r="AR50" s="205"/>
      <c r="AS50" s="6"/>
      <c r="AT50" s="90"/>
      <c r="AU50" s="50"/>
      <c r="AV50" s="312"/>
      <c r="AW50" s="312"/>
      <c r="AX50" s="312"/>
      <c r="AY50" s="312"/>
      <c r="AZ50" s="312"/>
      <c r="BA50" s="312"/>
      <c r="BB50" s="312"/>
      <c r="BC50" s="312"/>
      <c r="BD50" s="312"/>
      <c r="BE50" s="239"/>
      <c r="BJ50" s="72"/>
      <c r="BK50" s="81"/>
      <c r="BL50" s="83" t="e">
        <f>#REF!*$BM$3</f>
        <v>#REF!</v>
      </c>
      <c r="BM50" s="105"/>
      <c r="BN50" s="61"/>
      <c r="BO50" s="61"/>
      <c r="BP50" s="32"/>
      <c r="BT50" s="61"/>
      <c r="BU50" s="61"/>
      <c r="BV50" s="61"/>
      <c r="BW50" s="61"/>
      <c r="BX50" s="61"/>
    </row>
    <row r="51" spans="1:76" s="9" customFormat="1" ht="6.75" customHeight="1">
      <c r="A51" s="58"/>
      <c r="B51" s="6"/>
      <c r="C51" s="6"/>
      <c r="D51" s="166"/>
      <c r="E51" s="166"/>
      <c r="F51" s="166"/>
      <c r="G51" s="166"/>
      <c r="H51" s="166"/>
      <c r="I51" s="166"/>
      <c r="J51" s="166"/>
      <c r="K51" s="166"/>
      <c r="L51" s="200"/>
      <c r="M51" s="200"/>
      <c r="N51" s="140"/>
      <c r="O51" s="140"/>
      <c r="P51" s="140"/>
      <c r="Q51" s="140"/>
      <c r="R51" s="160"/>
      <c r="S51" s="160"/>
      <c r="T51" s="160"/>
      <c r="U51" s="161"/>
      <c r="V51" s="140"/>
      <c r="W51" s="140"/>
      <c r="X51" s="140"/>
      <c r="Y51" s="140"/>
      <c r="Z51" s="160"/>
      <c r="AA51" s="160"/>
      <c r="AB51" s="160"/>
      <c r="AC51" s="161"/>
      <c r="AD51" s="140"/>
      <c r="AE51" s="140"/>
      <c r="AF51" s="140"/>
      <c r="AG51" s="140"/>
      <c r="AH51" s="160"/>
      <c r="AI51" s="160"/>
      <c r="AJ51" s="160"/>
      <c r="AK51" s="161"/>
      <c r="AL51" s="124"/>
      <c r="AM51" s="186"/>
      <c r="AN51" s="186"/>
      <c r="AO51" s="186"/>
      <c r="AP51" s="186"/>
      <c r="AQ51" s="186"/>
      <c r="AR51" s="205"/>
      <c r="AS51" s="6"/>
      <c r="AT51" s="90"/>
      <c r="AU51" s="50"/>
      <c r="AV51" s="312"/>
      <c r="AW51" s="312"/>
      <c r="AX51" s="312"/>
      <c r="AY51" s="312"/>
      <c r="AZ51" s="312"/>
      <c r="BA51" s="312"/>
      <c r="BB51" s="312"/>
      <c r="BC51" s="312"/>
      <c r="BD51" s="312"/>
      <c r="BE51" s="239"/>
      <c r="BJ51" s="72"/>
      <c r="BK51" s="81"/>
      <c r="BL51" s="83" t="e">
        <f>#REF!*$BM$4</f>
        <v>#REF!</v>
      </c>
      <c r="BM51" s="108"/>
      <c r="BT51" s="61"/>
      <c r="BU51" s="61"/>
      <c r="BV51" s="61"/>
      <c r="BW51" s="61"/>
      <c r="BX51" s="61"/>
    </row>
    <row r="52" spans="1:76" s="9" customFormat="1" ht="6.75" customHeight="1">
      <c r="A52" s="58"/>
      <c r="B52" s="6"/>
      <c r="C52" s="6"/>
      <c r="D52" s="55"/>
      <c r="E52" s="55"/>
      <c r="F52" s="55"/>
      <c r="G52" s="55"/>
      <c r="H52" s="55"/>
      <c r="I52" s="55"/>
      <c r="J52" s="55"/>
      <c r="K52" s="55"/>
      <c r="L52" s="119"/>
      <c r="M52" s="119"/>
      <c r="N52" s="114"/>
      <c r="O52" s="114"/>
      <c r="P52" s="114"/>
      <c r="Q52" s="114"/>
      <c r="R52" s="116"/>
      <c r="S52" s="116"/>
      <c r="T52" s="116"/>
      <c r="U52" s="120"/>
      <c r="V52" s="114"/>
      <c r="W52" s="114"/>
      <c r="X52" s="114"/>
      <c r="Y52" s="114"/>
      <c r="Z52" s="116"/>
      <c r="AA52" s="116"/>
      <c r="AB52" s="116"/>
      <c r="AC52" s="120"/>
      <c r="AD52" s="114"/>
      <c r="AE52" s="114"/>
      <c r="AF52" s="114"/>
      <c r="AG52" s="114"/>
      <c r="AH52" s="116"/>
      <c r="AI52" s="116"/>
      <c r="AJ52" s="116"/>
      <c r="AK52" s="120"/>
      <c r="AL52" s="41"/>
      <c r="AM52" s="121"/>
      <c r="AN52" s="121"/>
      <c r="AO52" s="121"/>
      <c r="AP52" s="121"/>
      <c r="AQ52" s="121"/>
      <c r="AR52" s="122"/>
      <c r="AS52" s="6"/>
      <c r="AT52" s="90"/>
      <c r="AU52" s="8"/>
      <c r="AV52" s="103"/>
      <c r="AW52" s="103"/>
      <c r="AX52" s="103"/>
      <c r="AY52" s="103"/>
      <c r="AZ52" s="103"/>
      <c r="BA52" s="103"/>
      <c r="BB52" s="103"/>
      <c r="BC52" s="103"/>
      <c r="BD52" s="103"/>
      <c r="BE52" s="7"/>
      <c r="BJ52" s="72"/>
      <c r="BK52" s="82"/>
      <c r="BL52" s="84" t="e">
        <f>#REF!*$BM$5</f>
        <v>#REF!</v>
      </c>
      <c r="BM52" s="107" t="e">
        <f>SUM(BL50:BL52)</f>
        <v>#REF!</v>
      </c>
      <c r="BT52" s="61"/>
      <c r="BU52" s="61"/>
      <c r="BV52" s="61"/>
      <c r="BW52" s="61"/>
      <c r="BX52" s="61"/>
    </row>
    <row r="53" spans="1:76" s="9" customFormat="1" ht="6.75" customHeight="1">
      <c r="A53" s="58"/>
      <c r="B53" s="6"/>
      <c r="C53" s="6"/>
      <c r="D53" s="166" t="s">
        <v>0</v>
      </c>
      <c r="E53" s="166"/>
      <c r="F53" s="166"/>
      <c r="G53" s="166"/>
      <c r="H53" s="166"/>
      <c r="I53" s="166"/>
      <c r="J53" s="166"/>
      <c r="K53" s="198"/>
      <c r="L53" s="245"/>
      <c r="M53" s="246"/>
      <c r="N53" s="249" t="s">
        <v>34</v>
      </c>
      <c r="O53" s="250"/>
      <c r="P53" s="250"/>
      <c r="Q53" s="251"/>
      <c r="R53" s="154"/>
      <c r="S53" s="155"/>
      <c r="T53" s="155"/>
      <c r="U53" s="156"/>
      <c r="V53" s="249" t="s">
        <v>35</v>
      </c>
      <c r="W53" s="250"/>
      <c r="X53" s="250"/>
      <c r="Y53" s="251"/>
      <c r="Z53" s="154"/>
      <c r="AA53" s="155"/>
      <c r="AB53" s="155"/>
      <c r="AC53" s="156"/>
      <c r="AD53" s="269"/>
      <c r="AE53" s="270"/>
      <c r="AF53" s="270"/>
      <c r="AG53" s="271"/>
      <c r="AH53" s="254">
        <v>0.22</v>
      </c>
      <c r="AI53" s="255"/>
      <c r="AJ53" s="255"/>
      <c r="AK53" s="177" t="s">
        <v>28</v>
      </c>
      <c r="AL53" s="42"/>
      <c r="AM53" s="228">
        <f>(R53+Z53)*AH53</f>
        <v>0</v>
      </c>
      <c r="AN53" s="228"/>
      <c r="AO53" s="228"/>
      <c r="AP53" s="228"/>
      <c r="AQ53" s="228"/>
      <c r="AR53" s="243" t="s">
        <v>28</v>
      </c>
      <c r="AS53" s="6"/>
      <c r="AT53" s="90"/>
      <c r="AU53" s="50"/>
      <c r="AV53" s="104"/>
      <c r="AW53" s="104"/>
      <c r="AX53" s="104"/>
      <c r="AY53" s="104"/>
      <c r="AZ53" s="104"/>
      <c r="BA53" s="104"/>
      <c r="BB53" s="104"/>
      <c r="BC53" s="104"/>
      <c r="BD53" s="104"/>
      <c r="BE53" s="50"/>
      <c r="BJ53" s="72"/>
      <c r="BK53" s="81"/>
      <c r="BL53" s="83" t="e">
        <f>#REF!*$BN$3</f>
        <v>#REF!</v>
      </c>
      <c r="BM53" s="108"/>
      <c r="BQ53" s="61"/>
      <c r="BR53" s="61"/>
      <c r="BS53" s="61"/>
      <c r="BT53" s="61"/>
      <c r="BU53" s="61"/>
      <c r="BV53" s="61"/>
      <c r="BW53" s="61"/>
      <c r="BX53" s="61"/>
    </row>
    <row r="54" spans="1:76" s="9" customFormat="1" ht="6.75" customHeight="1">
      <c r="A54" s="58"/>
      <c r="B54" s="6"/>
      <c r="C54" s="6"/>
      <c r="D54" s="166"/>
      <c r="E54" s="166"/>
      <c r="F54" s="166"/>
      <c r="G54" s="166"/>
      <c r="H54" s="166"/>
      <c r="I54" s="166"/>
      <c r="J54" s="166"/>
      <c r="K54" s="198"/>
      <c r="L54" s="247"/>
      <c r="M54" s="248"/>
      <c r="N54" s="252"/>
      <c r="O54" s="140"/>
      <c r="P54" s="140"/>
      <c r="Q54" s="253"/>
      <c r="R54" s="157"/>
      <c r="S54" s="158"/>
      <c r="T54" s="158"/>
      <c r="U54" s="159"/>
      <c r="V54" s="252"/>
      <c r="W54" s="140"/>
      <c r="X54" s="140"/>
      <c r="Y54" s="253"/>
      <c r="Z54" s="157"/>
      <c r="AA54" s="158"/>
      <c r="AB54" s="158"/>
      <c r="AC54" s="159"/>
      <c r="AD54" s="272"/>
      <c r="AE54" s="273"/>
      <c r="AF54" s="273"/>
      <c r="AG54" s="274"/>
      <c r="AH54" s="256"/>
      <c r="AI54" s="257"/>
      <c r="AJ54" s="257"/>
      <c r="AK54" s="178"/>
      <c r="AL54" s="43"/>
      <c r="AM54" s="229"/>
      <c r="AN54" s="229"/>
      <c r="AO54" s="229"/>
      <c r="AP54" s="229"/>
      <c r="AQ54" s="229"/>
      <c r="AR54" s="244"/>
      <c r="AS54" s="6"/>
      <c r="AT54" s="90"/>
      <c r="AU54" s="50"/>
      <c r="AV54" s="117"/>
      <c r="AW54" s="117"/>
      <c r="AX54" s="117"/>
      <c r="AY54" s="117"/>
      <c r="AZ54" s="117"/>
      <c r="BA54" s="117"/>
      <c r="BB54" s="117"/>
      <c r="BC54" s="117"/>
      <c r="BD54" s="117"/>
      <c r="BJ54" s="72"/>
      <c r="BK54" s="81"/>
      <c r="BL54" s="83" t="e">
        <f>#REF!*$BN$4</f>
        <v>#REF!</v>
      </c>
      <c r="BM54" s="106" t="e">
        <f>SUM(BL53:BL54)</f>
        <v>#REF!</v>
      </c>
      <c r="BQ54" s="61"/>
      <c r="BR54" s="61"/>
      <c r="BS54" s="61"/>
      <c r="BT54" s="61"/>
      <c r="BU54" s="61"/>
      <c r="BV54" s="61"/>
      <c r="BW54" s="61"/>
      <c r="BX54" s="61"/>
    </row>
    <row r="55" spans="1:76" s="9" customFormat="1" ht="6.75" customHeight="1">
      <c r="A55" s="58"/>
      <c r="B55" s="6"/>
      <c r="C55" s="6"/>
      <c r="D55" s="294" t="s">
        <v>25</v>
      </c>
      <c r="E55" s="294"/>
      <c r="F55" s="294"/>
      <c r="G55" s="294"/>
      <c r="H55" s="294"/>
      <c r="I55" s="294"/>
      <c r="J55" s="294"/>
      <c r="K55" s="295"/>
      <c r="L55" s="245"/>
      <c r="M55" s="246"/>
      <c r="N55" s="279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43"/>
      <c r="AM55" s="302">
        <f>IF(AM53&gt;130.01,130,0)</f>
        <v>0</v>
      </c>
      <c r="AN55" s="302"/>
      <c r="AO55" s="302"/>
      <c r="AP55" s="302"/>
      <c r="AQ55" s="302"/>
      <c r="AR55" s="243" t="s">
        <v>28</v>
      </c>
      <c r="AS55" s="6"/>
      <c r="AT55" s="90"/>
      <c r="AU55" s="50"/>
      <c r="AV55" s="118"/>
      <c r="AW55" s="118"/>
      <c r="AX55" s="118"/>
      <c r="AY55" s="118"/>
      <c r="AZ55" s="118"/>
      <c r="BA55" s="118"/>
      <c r="BB55" s="118"/>
      <c r="BC55" s="118"/>
      <c r="BD55" s="118"/>
      <c r="BE55" s="239" t="s">
        <v>28</v>
      </c>
      <c r="BJ55" s="72"/>
      <c r="BK55" s="112"/>
      <c r="BL55" s="84" t="e">
        <f>#REF!*$BN$5</f>
        <v>#REF!</v>
      </c>
      <c r="BM55" s="107" t="e">
        <f>SUM(BL53:BL55)</f>
        <v>#REF!</v>
      </c>
      <c r="BQ55" s="61"/>
      <c r="BR55" s="61"/>
      <c r="BS55" s="61"/>
      <c r="BT55" s="61"/>
      <c r="BU55" s="61"/>
      <c r="BV55" s="61"/>
      <c r="BW55" s="61"/>
      <c r="BX55" s="61"/>
    </row>
    <row r="56" spans="1:76" s="9" customFormat="1" ht="6.75" customHeight="1">
      <c r="A56" s="58"/>
      <c r="B56" s="6"/>
      <c r="C56" s="6"/>
      <c r="D56" s="294"/>
      <c r="E56" s="294"/>
      <c r="F56" s="294"/>
      <c r="G56" s="294"/>
      <c r="H56" s="294"/>
      <c r="I56" s="294"/>
      <c r="J56" s="294"/>
      <c r="K56" s="295"/>
      <c r="L56" s="247"/>
      <c r="M56" s="248"/>
      <c r="N56" s="279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280"/>
      <c r="AL56" s="43"/>
      <c r="AM56" s="303"/>
      <c r="AN56" s="303"/>
      <c r="AO56" s="303"/>
      <c r="AP56" s="303"/>
      <c r="AQ56" s="303"/>
      <c r="AR56" s="244"/>
      <c r="AS56" s="6"/>
      <c r="AT56" s="90"/>
      <c r="AU56" s="50"/>
      <c r="AV56" s="104"/>
      <c r="AW56" s="104"/>
      <c r="AX56" s="104"/>
      <c r="AY56" s="104"/>
      <c r="AZ56" s="104"/>
      <c r="BA56" s="104"/>
      <c r="BB56" s="104"/>
      <c r="BC56" s="104"/>
      <c r="BD56" s="104"/>
      <c r="BE56" s="239"/>
      <c r="BJ56" s="72"/>
      <c r="BK56" s="81"/>
      <c r="BL56" s="83" t="e">
        <f>#REF!*$BO$3</f>
        <v>#REF!</v>
      </c>
      <c r="BM56" s="108"/>
      <c r="BQ56" s="61"/>
      <c r="BR56" s="61"/>
      <c r="BS56" s="61"/>
      <c r="BT56" s="61"/>
      <c r="BU56" s="61"/>
      <c r="BV56" s="61"/>
      <c r="BW56" s="61"/>
      <c r="BX56" s="61"/>
    </row>
    <row r="57" spans="1:76" s="9" customFormat="1" ht="6.75" customHeight="1">
      <c r="A57" s="58"/>
      <c r="B57" s="6"/>
      <c r="C57" s="6"/>
      <c r="D57" s="53"/>
      <c r="E57" s="53"/>
      <c r="F57" s="53"/>
      <c r="G57" s="53"/>
      <c r="H57" s="53"/>
      <c r="I57" s="53"/>
      <c r="J57" s="53"/>
      <c r="K57" s="53"/>
      <c r="L57" s="96"/>
      <c r="M57" s="9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2"/>
      <c r="AN57" s="2"/>
      <c r="AO57" s="2"/>
      <c r="AP57" s="2"/>
      <c r="AQ57" s="2"/>
      <c r="AR57" s="3"/>
      <c r="AS57" s="6"/>
      <c r="AT57" s="90"/>
      <c r="AU57" s="8"/>
      <c r="AV57" s="103"/>
      <c r="AW57" s="103"/>
      <c r="AX57" s="103"/>
      <c r="AY57" s="103"/>
      <c r="AZ57" s="103"/>
      <c r="BA57" s="103"/>
      <c r="BB57" s="103"/>
      <c r="BC57" s="103"/>
      <c r="BD57" s="103"/>
      <c r="BE57" s="7"/>
      <c r="BJ57" s="72"/>
      <c r="BK57" s="81"/>
      <c r="BL57" s="83" t="e">
        <f>#REF!*$BO$4</f>
        <v>#REF!</v>
      </c>
      <c r="BM57" s="106" t="e">
        <f>SUM(BL56:BL57)</f>
        <v>#REF!</v>
      </c>
      <c r="BQ57" s="61"/>
      <c r="BR57" s="61"/>
      <c r="BS57" s="61"/>
      <c r="BT57" s="61"/>
      <c r="BU57" s="61"/>
      <c r="BV57" s="61"/>
      <c r="BW57" s="61"/>
      <c r="BX57" s="61"/>
    </row>
    <row r="58" spans="1:76" s="9" customFormat="1" ht="6.75" customHeight="1">
      <c r="A58" s="58"/>
      <c r="B58" s="6"/>
      <c r="C58" s="6"/>
      <c r="D58" s="166" t="s">
        <v>36</v>
      </c>
      <c r="E58" s="166"/>
      <c r="F58" s="166"/>
      <c r="G58" s="166"/>
      <c r="H58" s="166"/>
      <c r="I58" s="166"/>
      <c r="J58" s="166"/>
      <c r="K58" s="198"/>
      <c r="L58" s="300"/>
      <c r="M58" s="301"/>
      <c r="N58" s="249" t="s">
        <v>47</v>
      </c>
      <c r="O58" s="250"/>
      <c r="P58" s="250"/>
      <c r="Q58" s="250"/>
      <c r="R58" s="260"/>
      <c r="S58" s="260"/>
      <c r="T58" s="260"/>
      <c r="U58" s="260"/>
      <c r="V58" s="260"/>
      <c r="W58" s="260"/>
      <c r="X58" s="261"/>
      <c r="Y58" s="177" t="s">
        <v>28</v>
      </c>
      <c r="Z58" s="249" t="s">
        <v>23</v>
      </c>
      <c r="AA58" s="250"/>
      <c r="AB58" s="250"/>
      <c r="AC58" s="250"/>
      <c r="AD58" s="260"/>
      <c r="AE58" s="260"/>
      <c r="AF58" s="260"/>
      <c r="AG58" s="260"/>
      <c r="AH58" s="260"/>
      <c r="AI58" s="260"/>
      <c r="AJ58" s="261"/>
      <c r="AK58" s="177" t="s">
        <v>28</v>
      </c>
      <c r="AL58" s="30"/>
      <c r="AM58" s="228">
        <f>R58+AD58</f>
        <v>0</v>
      </c>
      <c r="AN58" s="228"/>
      <c r="AO58" s="228"/>
      <c r="AP58" s="228"/>
      <c r="AQ58" s="228"/>
      <c r="AR58" s="222" t="s">
        <v>28</v>
      </c>
      <c r="AS58" s="6"/>
      <c r="AT58" s="90"/>
      <c r="AU58" s="5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2" t="s">
        <v>28</v>
      </c>
      <c r="BJ58" s="72"/>
      <c r="BK58" s="112"/>
      <c r="BL58" s="84" t="e">
        <f>#REF!*$BO$5</f>
        <v>#REF!</v>
      </c>
      <c r="BM58" s="107" t="e">
        <f>SUM(BL56:BL58)</f>
        <v>#REF!</v>
      </c>
      <c r="BQ58" s="61"/>
      <c r="BR58" s="61"/>
      <c r="BS58" s="61"/>
      <c r="BT58" s="61"/>
      <c r="BU58" s="61"/>
      <c r="BV58" s="61"/>
      <c r="BW58" s="61"/>
      <c r="BX58" s="61"/>
    </row>
    <row r="59" spans="1:76" s="9" customFormat="1" ht="12.75" customHeight="1">
      <c r="A59" s="58"/>
      <c r="B59" s="6"/>
      <c r="C59" s="6"/>
      <c r="D59" s="166"/>
      <c r="E59" s="166"/>
      <c r="F59" s="166"/>
      <c r="G59" s="166"/>
      <c r="H59" s="166"/>
      <c r="I59" s="166"/>
      <c r="J59" s="166"/>
      <c r="K59" s="198"/>
      <c r="L59" s="301"/>
      <c r="M59" s="301"/>
      <c r="N59" s="258"/>
      <c r="O59" s="259"/>
      <c r="P59" s="259"/>
      <c r="Q59" s="259"/>
      <c r="R59" s="260"/>
      <c r="S59" s="260"/>
      <c r="T59" s="260"/>
      <c r="U59" s="260"/>
      <c r="V59" s="260"/>
      <c r="W59" s="260"/>
      <c r="X59" s="261"/>
      <c r="Y59" s="178"/>
      <c r="Z59" s="258"/>
      <c r="AA59" s="259"/>
      <c r="AB59" s="259"/>
      <c r="AC59" s="259"/>
      <c r="AD59" s="260"/>
      <c r="AE59" s="260"/>
      <c r="AF59" s="260"/>
      <c r="AG59" s="260"/>
      <c r="AH59" s="260"/>
      <c r="AI59" s="260"/>
      <c r="AJ59" s="261"/>
      <c r="AK59" s="178"/>
      <c r="AL59" s="95"/>
      <c r="AM59" s="229"/>
      <c r="AN59" s="229"/>
      <c r="AO59" s="229"/>
      <c r="AP59" s="229"/>
      <c r="AQ59" s="229"/>
      <c r="AR59" s="223"/>
      <c r="AS59" s="6"/>
      <c r="AT59" s="90"/>
      <c r="AU59" s="50"/>
      <c r="AV59" s="181"/>
      <c r="AW59" s="181"/>
      <c r="AX59" s="181"/>
      <c r="AY59" s="181"/>
      <c r="AZ59" s="181"/>
      <c r="BA59" s="181"/>
      <c r="BB59" s="181"/>
      <c r="BC59" s="181"/>
      <c r="BD59" s="181"/>
      <c r="BE59" s="182"/>
      <c r="BG59" s="6"/>
      <c r="BH59" s="6"/>
      <c r="BI59" s="6"/>
      <c r="BJ59" s="6"/>
      <c r="BK59" s="81"/>
      <c r="BL59" s="83" t="e">
        <f>#REF!*$BP$3</f>
        <v>#REF!</v>
      </c>
      <c r="BM59" s="108"/>
      <c r="BQ59" s="61"/>
      <c r="BR59" s="61"/>
      <c r="BS59" s="61"/>
      <c r="BT59" s="61"/>
      <c r="BU59" s="61"/>
      <c r="BV59" s="61"/>
      <c r="BW59" s="61"/>
      <c r="BX59" s="61"/>
    </row>
    <row r="60" spans="1:76" s="12" customFormat="1" ht="12.75" customHeight="1">
      <c r="A60" s="22"/>
      <c r="D60" s="166" t="s">
        <v>37</v>
      </c>
      <c r="E60" s="166"/>
      <c r="F60" s="166"/>
      <c r="G60" s="166"/>
      <c r="H60" s="166"/>
      <c r="I60" s="166"/>
      <c r="J60" s="166"/>
      <c r="K60" s="198"/>
      <c r="L60" s="300"/>
      <c r="M60" s="301"/>
      <c r="N60" s="224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95"/>
      <c r="AM60" s="228"/>
      <c r="AN60" s="228"/>
      <c r="AO60" s="228"/>
      <c r="AP60" s="228"/>
      <c r="AQ60" s="228"/>
      <c r="AR60" s="222" t="s">
        <v>28</v>
      </c>
      <c r="AS60" s="6"/>
      <c r="AT60" s="90"/>
      <c r="AU60" s="50"/>
      <c r="AV60" s="201"/>
      <c r="AW60" s="201"/>
      <c r="AX60" s="201"/>
      <c r="AY60" s="201"/>
      <c r="AZ60" s="201"/>
      <c r="BA60" s="201"/>
      <c r="BB60" s="201"/>
      <c r="BC60" s="201"/>
      <c r="BD60" s="201"/>
      <c r="BE60" s="182" t="s">
        <v>28</v>
      </c>
      <c r="BK60" s="81"/>
      <c r="BL60" s="83" t="e">
        <f>#REF!*$BP$4</f>
        <v>#REF!</v>
      </c>
      <c r="BM60" s="106" t="e">
        <f>SUM(BL59:BL60)</f>
        <v>#REF!</v>
      </c>
      <c r="BN60" s="63"/>
      <c r="BO60" s="63"/>
      <c r="BP60" s="23"/>
      <c r="BQ60" s="63"/>
      <c r="BR60" s="63"/>
      <c r="BS60" s="63"/>
      <c r="BT60" s="63"/>
      <c r="BU60" s="63"/>
      <c r="BV60" s="63"/>
      <c r="BW60" s="63"/>
      <c r="BX60" s="63"/>
    </row>
    <row r="61" spans="1:76" s="9" customFormat="1" ht="6.75" customHeight="1">
      <c r="A61" s="58"/>
      <c r="B61" s="6"/>
      <c r="C61" s="6"/>
      <c r="D61" s="166"/>
      <c r="E61" s="166"/>
      <c r="F61" s="166"/>
      <c r="G61" s="166"/>
      <c r="H61" s="166"/>
      <c r="I61" s="166"/>
      <c r="J61" s="166"/>
      <c r="K61" s="198"/>
      <c r="L61" s="301"/>
      <c r="M61" s="301"/>
      <c r="N61" s="226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31"/>
      <c r="AM61" s="229"/>
      <c r="AN61" s="229"/>
      <c r="AO61" s="229"/>
      <c r="AP61" s="229"/>
      <c r="AQ61" s="229"/>
      <c r="AR61" s="223"/>
      <c r="AS61" s="6"/>
      <c r="AT61" s="90"/>
      <c r="AU61" s="50"/>
      <c r="AV61" s="181"/>
      <c r="AW61" s="181"/>
      <c r="AX61" s="181"/>
      <c r="AY61" s="181"/>
      <c r="AZ61" s="181"/>
      <c r="BA61" s="181"/>
      <c r="BB61" s="181"/>
      <c r="BC61" s="181"/>
      <c r="BD61" s="181"/>
      <c r="BE61" s="182"/>
      <c r="BG61" s="6"/>
      <c r="BH61" s="6"/>
      <c r="BI61" s="6"/>
      <c r="BJ61" s="6"/>
      <c r="BK61" s="112"/>
      <c r="BL61" s="84" t="e">
        <f>#REF!*$BP$5</f>
        <v>#REF!</v>
      </c>
      <c r="BM61" s="107" t="e">
        <f>SUM(BL59:BL61)</f>
        <v>#REF!</v>
      </c>
      <c r="BN61" s="61"/>
      <c r="BO61" s="61"/>
      <c r="BP61" s="32"/>
      <c r="BQ61" s="61"/>
      <c r="BR61" s="61"/>
      <c r="BS61" s="61"/>
      <c r="BT61" s="61"/>
      <c r="BU61" s="61"/>
      <c r="BV61" s="61"/>
      <c r="BW61" s="61"/>
      <c r="BX61" s="61"/>
    </row>
    <row r="62" spans="1:76" s="9" customFormat="1" ht="6.75" customHeight="1">
      <c r="A62" s="58"/>
      <c r="B62" s="6"/>
      <c r="C62" s="6"/>
      <c r="L62" s="25"/>
      <c r="M62" s="25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7"/>
      <c r="AN62" s="27"/>
      <c r="AO62" s="27"/>
      <c r="AP62" s="27"/>
      <c r="AQ62" s="27"/>
      <c r="AR62" s="1"/>
      <c r="AS62" s="6"/>
      <c r="AT62" s="90"/>
      <c r="AU62" s="51"/>
      <c r="AV62" s="201"/>
      <c r="AW62" s="201"/>
      <c r="AX62" s="201"/>
      <c r="AY62" s="201"/>
      <c r="AZ62" s="201"/>
      <c r="BA62" s="201"/>
      <c r="BB62" s="201"/>
      <c r="BC62" s="201"/>
      <c r="BD62" s="201"/>
      <c r="BE62" s="97"/>
      <c r="BG62" s="88"/>
      <c r="BH62" s="88"/>
      <c r="BI62" s="6"/>
      <c r="BJ62" s="6"/>
      <c r="BK62" s="6"/>
      <c r="BL62" s="6"/>
      <c r="BM62" s="6"/>
      <c r="BN62" s="61"/>
      <c r="BO62" s="61"/>
      <c r="BP62" s="32"/>
      <c r="BQ62" s="61"/>
      <c r="BR62" s="61"/>
      <c r="BS62" s="61"/>
      <c r="BT62" s="61"/>
      <c r="BU62" s="61"/>
      <c r="BV62" s="61"/>
      <c r="BW62" s="61"/>
      <c r="BX62" s="61"/>
    </row>
    <row r="63" spans="1:76" s="9" customFormat="1" ht="6.75" customHeight="1">
      <c r="A63" s="58"/>
      <c r="B63" s="6"/>
      <c r="C63" s="6"/>
      <c r="D63" s="242" t="s">
        <v>38</v>
      </c>
      <c r="E63" s="242"/>
      <c r="F63" s="242"/>
      <c r="G63" s="242"/>
      <c r="H63" s="242"/>
      <c r="I63" s="242"/>
      <c r="J63" s="242"/>
      <c r="K63" s="53"/>
      <c r="L63" s="230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2"/>
      <c r="AS63" s="6"/>
      <c r="AT63" s="90"/>
      <c r="AU63" s="51"/>
      <c r="AV63" s="180"/>
      <c r="AW63" s="180"/>
      <c r="AX63" s="180"/>
      <c r="AY63" s="180"/>
      <c r="AZ63" s="180"/>
      <c r="BA63" s="180"/>
      <c r="BB63" s="180"/>
      <c r="BC63" s="180"/>
      <c r="BD63" s="180"/>
      <c r="BE63" s="94"/>
      <c r="BG63" s="88"/>
      <c r="BH63" s="88"/>
      <c r="BI63" s="6"/>
      <c r="BJ63" s="6"/>
      <c r="BK63" s="6"/>
      <c r="BL63" s="6"/>
      <c r="BM63" s="6"/>
      <c r="BN63" s="61"/>
      <c r="BO63" s="61"/>
      <c r="BP63" s="32"/>
      <c r="BQ63" s="61"/>
      <c r="BR63" s="61"/>
      <c r="BS63" s="61"/>
      <c r="BT63" s="61"/>
      <c r="BU63" s="61"/>
      <c r="BV63" s="61"/>
      <c r="BW63" s="61"/>
      <c r="BX63" s="61"/>
    </row>
    <row r="64" spans="1:76" s="9" customFormat="1" ht="6.75" customHeight="1">
      <c r="A64" s="58"/>
      <c r="B64" s="6"/>
      <c r="C64" s="6"/>
      <c r="D64" s="242"/>
      <c r="E64" s="242"/>
      <c r="F64" s="242"/>
      <c r="G64" s="242"/>
      <c r="H64" s="242"/>
      <c r="I64" s="242"/>
      <c r="J64" s="242"/>
      <c r="K64" s="28"/>
      <c r="L64" s="233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5"/>
      <c r="AS64" s="6"/>
      <c r="AT64" s="90"/>
      <c r="AU64" s="93"/>
      <c r="AV64" s="180"/>
      <c r="AW64" s="180"/>
      <c r="AX64" s="180"/>
      <c r="AY64" s="180"/>
      <c r="AZ64" s="180"/>
      <c r="BA64" s="180"/>
      <c r="BB64" s="180"/>
      <c r="BC64" s="180"/>
      <c r="BD64" s="180"/>
      <c r="BE64" s="93"/>
      <c r="BG64" s="88"/>
      <c r="BH64" s="88"/>
      <c r="BI64" s="6"/>
      <c r="BJ64" s="6"/>
      <c r="BK64" s="81"/>
      <c r="BL64" s="83"/>
      <c r="BM64" s="106"/>
      <c r="BN64" s="61"/>
      <c r="BO64" s="61"/>
      <c r="BP64" s="32"/>
      <c r="BQ64" s="61"/>
      <c r="BR64" s="61"/>
      <c r="BS64" s="61"/>
      <c r="BT64" s="61"/>
      <c r="BU64" s="61"/>
      <c r="BV64" s="61"/>
      <c r="BW64" s="61"/>
      <c r="BX64" s="61"/>
    </row>
    <row r="65" spans="1:76" s="9" customFormat="1" ht="6.75" customHeight="1">
      <c r="A65" s="58"/>
      <c r="B65" s="6"/>
      <c r="C65" s="6"/>
      <c r="D65" s="242"/>
      <c r="E65" s="242"/>
      <c r="F65" s="242"/>
      <c r="G65" s="242"/>
      <c r="H65" s="242"/>
      <c r="I65" s="242"/>
      <c r="J65" s="242"/>
      <c r="K65" s="28"/>
      <c r="L65" s="233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5"/>
      <c r="AS65" s="6"/>
      <c r="AT65" s="90"/>
      <c r="AU65" s="93"/>
      <c r="AV65" s="180"/>
      <c r="AW65" s="180"/>
      <c r="AX65" s="180"/>
      <c r="AY65" s="180"/>
      <c r="AZ65" s="180"/>
      <c r="BA65" s="180"/>
      <c r="BB65" s="180"/>
      <c r="BC65" s="180"/>
      <c r="BD65" s="180"/>
      <c r="BE65" s="93"/>
      <c r="BG65" s="88"/>
      <c r="BH65" s="88"/>
      <c r="BI65" s="88"/>
      <c r="BJ65" s="88"/>
      <c r="BK65" s="81"/>
      <c r="BL65" s="83"/>
      <c r="BM65" s="106"/>
      <c r="BN65" s="61"/>
      <c r="BO65" s="61"/>
      <c r="BP65" s="32"/>
      <c r="BQ65" s="61"/>
      <c r="BR65" s="61"/>
      <c r="BS65" s="61"/>
      <c r="BT65" s="61"/>
      <c r="BU65" s="61"/>
      <c r="BV65" s="61"/>
      <c r="BW65" s="61"/>
      <c r="BX65" s="61"/>
    </row>
    <row r="66" spans="1:76" s="9" customFormat="1" ht="6.75" customHeight="1">
      <c r="A66" s="58"/>
      <c r="B66" s="6"/>
      <c r="C66" s="6"/>
      <c r="D66" s="242"/>
      <c r="E66" s="242"/>
      <c r="F66" s="242"/>
      <c r="G66" s="242"/>
      <c r="H66" s="242"/>
      <c r="I66" s="242"/>
      <c r="J66" s="242"/>
      <c r="K66" s="28"/>
      <c r="L66" s="233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5"/>
      <c r="AS66" s="6"/>
      <c r="AT66" s="90"/>
      <c r="AU66" s="49"/>
      <c r="AV66" s="180"/>
      <c r="AW66" s="180"/>
      <c r="AX66" s="180"/>
      <c r="AY66" s="180"/>
      <c r="AZ66" s="180"/>
      <c r="BA66" s="180"/>
      <c r="BB66" s="180"/>
      <c r="BC66" s="180"/>
      <c r="BD66" s="180"/>
      <c r="BE66" s="98"/>
      <c r="BG66" s="88"/>
      <c r="BH66" s="88"/>
      <c r="BI66" s="88"/>
      <c r="BJ66" s="88"/>
      <c r="BK66" s="105"/>
      <c r="BL66" s="105"/>
      <c r="BM66" s="34"/>
      <c r="BN66" s="61"/>
      <c r="BO66" s="61"/>
      <c r="BP66" s="32"/>
      <c r="BQ66" s="61"/>
      <c r="BR66" s="61"/>
      <c r="BS66" s="61"/>
      <c r="BT66" s="61"/>
      <c r="BU66" s="61"/>
      <c r="BV66" s="61"/>
      <c r="BW66" s="61"/>
      <c r="BX66" s="61"/>
    </row>
    <row r="67" spans="1:73" s="9" customFormat="1" ht="6.75" customHeight="1">
      <c r="A67" s="58"/>
      <c r="B67" s="6"/>
      <c r="C67" s="6"/>
      <c r="D67" s="242"/>
      <c r="E67" s="242"/>
      <c r="F67" s="242"/>
      <c r="G67" s="242"/>
      <c r="H67" s="242"/>
      <c r="I67" s="242"/>
      <c r="J67" s="242"/>
      <c r="K67" s="52"/>
      <c r="L67" s="233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5"/>
      <c r="AS67" s="6"/>
      <c r="AT67" s="90"/>
      <c r="AU67" s="49"/>
      <c r="AV67" s="240"/>
      <c r="AW67" s="240"/>
      <c r="AX67" s="240"/>
      <c r="AY67" s="240"/>
      <c r="AZ67" s="240"/>
      <c r="BA67" s="240"/>
      <c r="BB67" s="240"/>
      <c r="BC67" s="240"/>
      <c r="BD67" s="240"/>
      <c r="BE67" s="239" t="s">
        <v>28</v>
      </c>
      <c r="BG67" s="88"/>
      <c r="BH67" s="88"/>
      <c r="BI67" s="88"/>
      <c r="BJ67" s="88"/>
      <c r="BK67" s="61"/>
      <c r="BL67" s="61"/>
      <c r="BM67" s="32"/>
      <c r="BN67" s="61"/>
      <c r="BO67" s="61"/>
      <c r="BP67" s="61"/>
      <c r="BQ67" s="61"/>
      <c r="BR67" s="61"/>
      <c r="BS67" s="61"/>
      <c r="BT67" s="61"/>
      <c r="BU67" s="61"/>
    </row>
    <row r="68" spans="1:73" s="9" customFormat="1" ht="6.75" customHeight="1" thickBot="1">
      <c r="A68" s="58"/>
      <c r="B68" s="6"/>
      <c r="C68" s="6"/>
      <c r="D68" s="242"/>
      <c r="E68" s="242"/>
      <c r="F68" s="242"/>
      <c r="G68" s="242"/>
      <c r="H68" s="242"/>
      <c r="I68" s="242"/>
      <c r="J68" s="242"/>
      <c r="K68" s="52"/>
      <c r="L68" s="233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5"/>
      <c r="AS68" s="6"/>
      <c r="AT68" s="90"/>
      <c r="AU68" s="93"/>
      <c r="AV68" s="241"/>
      <c r="AW68" s="241"/>
      <c r="AX68" s="241"/>
      <c r="AY68" s="241"/>
      <c r="AZ68" s="241"/>
      <c r="BA68" s="241"/>
      <c r="BB68" s="241"/>
      <c r="BC68" s="241"/>
      <c r="BD68" s="241"/>
      <c r="BE68" s="239"/>
      <c r="BG68" s="88"/>
      <c r="BH68" s="88"/>
      <c r="BI68" s="88"/>
      <c r="BJ68" s="88"/>
      <c r="BN68" s="61"/>
      <c r="BO68" s="61"/>
      <c r="BP68" s="61"/>
      <c r="BQ68" s="61"/>
      <c r="BR68" s="61"/>
      <c r="BS68" s="61"/>
      <c r="BT68" s="61"/>
      <c r="BU68" s="61"/>
    </row>
    <row r="69" spans="1:76" s="9" customFormat="1" ht="13.5" customHeight="1" thickTop="1">
      <c r="A69" s="58"/>
      <c r="B69" s="6"/>
      <c r="C69" s="6"/>
      <c r="D69" s="242"/>
      <c r="E69" s="242"/>
      <c r="F69" s="242"/>
      <c r="G69" s="242"/>
      <c r="H69" s="242"/>
      <c r="I69" s="242"/>
      <c r="J69" s="242"/>
      <c r="K69" s="28"/>
      <c r="L69" s="233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5"/>
      <c r="AS69" s="28"/>
      <c r="AT69" s="90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G69" s="88"/>
      <c r="BH69" s="88"/>
      <c r="BI69" s="88"/>
      <c r="BJ69" s="88"/>
      <c r="BN69" s="61"/>
      <c r="BO69" s="61"/>
      <c r="BP69" s="32"/>
      <c r="BQ69" s="61"/>
      <c r="BR69" s="61"/>
      <c r="BS69" s="61"/>
      <c r="BT69" s="61"/>
      <c r="BU69" s="61"/>
      <c r="BV69" s="61"/>
      <c r="BW69" s="61"/>
      <c r="BX69" s="61"/>
    </row>
    <row r="70" spans="1:76" s="9" customFormat="1" ht="15.75" customHeight="1">
      <c r="A70" s="58"/>
      <c r="B70" s="6"/>
      <c r="C70" s="6"/>
      <c r="D70" s="242"/>
      <c r="E70" s="242"/>
      <c r="F70" s="242"/>
      <c r="G70" s="242"/>
      <c r="H70" s="242"/>
      <c r="I70" s="242"/>
      <c r="J70" s="242"/>
      <c r="K70" s="28"/>
      <c r="L70" s="236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237"/>
      <c r="AP70" s="237"/>
      <c r="AQ70" s="237"/>
      <c r="AR70" s="238"/>
      <c r="AS70" s="28"/>
      <c r="AT70" s="60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2"/>
      <c r="BG70" s="88"/>
      <c r="BH70" s="88"/>
      <c r="BI70" s="88"/>
      <c r="BJ70" s="88"/>
      <c r="BN70" s="61"/>
      <c r="BO70" s="61"/>
      <c r="BP70" s="32"/>
      <c r="BQ70" s="61"/>
      <c r="BR70" s="61"/>
      <c r="BS70" s="61"/>
      <c r="BT70" s="61"/>
      <c r="BU70" s="61"/>
      <c r="BV70" s="61"/>
      <c r="BW70" s="61"/>
      <c r="BX70" s="61"/>
    </row>
    <row r="71" spans="1:76" s="9" customFormat="1" ht="12.75" customHeight="1">
      <c r="A71" s="58"/>
      <c r="B71" s="6"/>
      <c r="C71" s="6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81" t="s">
        <v>52</v>
      </c>
      <c r="AF71" s="281"/>
      <c r="AG71" s="281"/>
      <c r="AH71" s="281"/>
      <c r="AI71" s="281"/>
      <c r="AJ71" s="281"/>
      <c r="AK71" s="281"/>
      <c r="AL71" s="281"/>
      <c r="AM71" s="281"/>
      <c r="AN71" s="281"/>
      <c r="AO71" s="281"/>
      <c r="AP71" s="281"/>
      <c r="AQ71" s="281"/>
      <c r="AR71" s="281"/>
      <c r="AS71" s="281"/>
      <c r="AT71" s="281"/>
      <c r="AU71" s="281"/>
      <c r="AV71" s="281"/>
      <c r="AW71" s="281"/>
      <c r="AX71" s="281"/>
      <c r="AY71" s="281"/>
      <c r="AZ71" s="281"/>
      <c r="BA71" s="281"/>
      <c r="BB71" s="281"/>
      <c r="BC71" s="281"/>
      <c r="BD71" s="281"/>
      <c r="BE71" s="281"/>
      <c r="BG71" s="88"/>
      <c r="BH71" s="88"/>
      <c r="BI71" s="88"/>
      <c r="BJ71" s="88"/>
      <c r="BN71" s="61"/>
      <c r="BO71" s="61"/>
      <c r="BP71" s="32"/>
      <c r="BQ71" s="61"/>
      <c r="BR71" s="61"/>
      <c r="BS71" s="61"/>
      <c r="BT71" s="61"/>
      <c r="BU71" s="61"/>
      <c r="BV71" s="61"/>
      <c r="BW71" s="61"/>
      <c r="BX71" s="61"/>
    </row>
    <row r="72" spans="1:76" s="9" customFormat="1" ht="18.75" customHeight="1">
      <c r="A72" s="58"/>
      <c r="B72" s="6"/>
      <c r="C72" s="6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G72" s="299" t="s">
        <v>13</v>
      </c>
      <c r="AH72" s="299"/>
      <c r="AI72" s="299"/>
      <c r="AJ72" s="299"/>
      <c r="AK72" s="299"/>
      <c r="AL72" s="299"/>
      <c r="AM72" s="276"/>
      <c r="AN72" s="276"/>
      <c r="AO72" s="276"/>
      <c r="AP72" s="276"/>
      <c r="AQ72" s="276"/>
      <c r="AR72" s="276"/>
      <c r="AS72" s="276"/>
      <c r="AT72" s="276"/>
      <c r="AU72" s="276"/>
      <c r="AV72" s="276"/>
      <c r="AW72" s="276"/>
      <c r="AX72" s="276"/>
      <c r="AY72" s="276"/>
      <c r="AZ72" s="276"/>
      <c r="BA72" s="276"/>
      <c r="BB72" s="276"/>
      <c r="BC72" s="276"/>
      <c r="BD72" s="276"/>
      <c r="BE72" s="276"/>
      <c r="BG72" s="88"/>
      <c r="BH72" s="88"/>
      <c r="BI72" s="88"/>
      <c r="BJ72" s="88"/>
      <c r="BN72" s="61"/>
      <c r="BO72" s="61"/>
      <c r="BP72" s="32"/>
      <c r="BQ72" s="61"/>
      <c r="BR72" s="61"/>
      <c r="BS72" s="61"/>
      <c r="BT72" s="61"/>
      <c r="BU72" s="61"/>
      <c r="BV72" s="61"/>
      <c r="BW72" s="61"/>
      <c r="BX72" s="61"/>
    </row>
    <row r="73" spans="1:76" s="9" customFormat="1" ht="3.75" customHeight="1" thickBot="1">
      <c r="A73" s="113"/>
      <c r="B73" s="113"/>
      <c r="C73" s="11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299"/>
      <c r="AH73" s="299"/>
      <c r="AI73" s="299"/>
      <c r="AJ73" s="299"/>
      <c r="AK73" s="299"/>
      <c r="AL73" s="299"/>
      <c r="AM73" s="278"/>
      <c r="AN73" s="278"/>
      <c r="AO73" s="278"/>
      <c r="AP73" s="278"/>
      <c r="AQ73" s="278"/>
      <c r="AR73" s="278"/>
      <c r="AS73" s="278"/>
      <c r="AT73" s="278"/>
      <c r="AU73" s="278"/>
      <c r="AV73" s="278"/>
      <c r="AW73" s="278"/>
      <c r="AX73" s="278"/>
      <c r="AY73" s="278"/>
      <c r="AZ73" s="278"/>
      <c r="BA73" s="278"/>
      <c r="BB73" s="278"/>
      <c r="BC73" s="278"/>
      <c r="BD73" s="278"/>
      <c r="BE73" s="278"/>
      <c r="BG73" s="88"/>
      <c r="BH73" s="88"/>
      <c r="BI73" s="88"/>
      <c r="BJ73" s="88"/>
      <c r="BN73" s="61"/>
      <c r="BO73" s="61"/>
      <c r="BP73" s="32"/>
      <c r="BQ73" s="61"/>
      <c r="BR73" s="61"/>
      <c r="BS73" s="61"/>
      <c r="BT73" s="61"/>
      <c r="BU73" s="61"/>
      <c r="BV73" s="61"/>
      <c r="BW73" s="61"/>
      <c r="BX73" s="61"/>
    </row>
    <row r="74" spans="1:76" s="9" customFormat="1" ht="16.5" customHeight="1" thickTop="1">
      <c r="A74" s="58"/>
      <c r="B74" s="6"/>
      <c r="C74" s="6"/>
      <c r="D74" s="282" t="s">
        <v>20</v>
      </c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  <c r="AA74" s="282"/>
      <c r="AB74" s="282"/>
      <c r="AC74" s="282"/>
      <c r="AD74" s="282"/>
      <c r="AE74" s="6"/>
      <c r="AF74" s="6"/>
      <c r="AG74" s="176" t="s">
        <v>10</v>
      </c>
      <c r="AH74" s="176"/>
      <c r="AI74" s="176"/>
      <c r="AJ74" s="176"/>
      <c r="AK74" s="176"/>
      <c r="AL74" s="176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J74" s="72"/>
      <c r="BN74" s="61"/>
      <c r="BO74" s="61"/>
      <c r="BP74" s="32"/>
      <c r="BQ74" s="61"/>
      <c r="BR74" s="61"/>
      <c r="BS74" s="61"/>
      <c r="BT74" s="61"/>
      <c r="BU74" s="61"/>
      <c r="BV74" s="61"/>
      <c r="BW74" s="61"/>
      <c r="BX74" s="61"/>
    </row>
    <row r="75" spans="1:76" s="9" customFormat="1" ht="6.75" customHeight="1" thickBot="1">
      <c r="A75" s="58"/>
      <c r="B75" s="6"/>
      <c r="C75" s="6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6"/>
      <c r="AF75" s="6"/>
      <c r="AG75" s="176"/>
      <c r="AH75" s="176"/>
      <c r="AI75" s="176"/>
      <c r="AJ75" s="176"/>
      <c r="AK75" s="176"/>
      <c r="AL75" s="176"/>
      <c r="AM75" s="188"/>
      <c r="AN75" s="188"/>
      <c r="AO75" s="188"/>
      <c r="AP75" s="188"/>
      <c r="AQ75" s="188"/>
      <c r="AR75" s="188"/>
      <c r="AS75" s="188"/>
      <c r="AT75" s="188"/>
      <c r="AU75" s="188"/>
      <c r="AV75" s="188"/>
      <c r="AW75" s="188"/>
      <c r="AX75" s="188"/>
      <c r="AY75" s="188"/>
      <c r="AZ75" s="188"/>
      <c r="BA75" s="188"/>
      <c r="BB75" s="188"/>
      <c r="BC75" s="188"/>
      <c r="BD75" s="188"/>
      <c r="BE75" s="188"/>
      <c r="BJ75" s="72"/>
      <c r="BK75" s="61"/>
      <c r="BL75" s="61"/>
      <c r="BM75" s="61"/>
      <c r="BN75" s="61"/>
      <c r="BO75" s="61"/>
      <c r="BP75" s="32"/>
      <c r="BQ75" s="61"/>
      <c r="BR75" s="61"/>
      <c r="BS75" s="61"/>
      <c r="BT75" s="61"/>
      <c r="BU75" s="61"/>
      <c r="BV75" s="61"/>
      <c r="BW75" s="61"/>
      <c r="BX75" s="61"/>
    </row>
    <row r="76" spans="1:76" s="9" customFormat="1" ht="13.5" customHeight="1" thickTop="1">
      <c r="A76" s="58"/>
      <c r="B76" s="6"/>
      <c r="C76" s="6"/>
      <c r="D76" s="196" t="s">
        <v>26</v>
      </c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6"/>
      <c r="AF76" s="6"/>
      <c r="AG76" s="176" t="s">
        <v>11</v>
      </c>
      <c r="AH76" s="298"/>
      <c r="AI76" s="298"/>
      <c r="AJ76" s="298"/>
      <c r="AK76" s="298"/>
      <c r="AL76" s="298"/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J76" s="72"/>
      <c r="BK76" s="61"/>
      <c r="BL76" s="61"/>
      <c r="BM76" s="61"/>
      <c r="BN76" s="61"/>
      <c r="BO76" s="61"/>
      <c r="BP76" s="32"/>
      <c r="BQ76" s="61"/>
      <c r="BR76" s="61"/>
      <c r="BS76" s="61"/>
      <c r="BT76" s="61"/>
      <c r="BU76" s="61"/>
      <c r="BV76" s="61"/>
      <c r="BW76" s="61"/>
      <c r="BX76" s="61"/>
    </row>
    <row r="77" spans="1:76" s="9" customFormat="1" ht="6.75" customHeight="1">
      <c r="A77" s="58"/>
      <c r="B77" s="6"/>
      <c r="C77" s="6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6"/>
      <c r="AF77" s="6"/>
      <c r="AG77" s="298"/>
      <c r="AH77" s="298"/>
      <c r="AI77" s="298"/>
      <c r="AJ77" s="298"/>
      <c r="AK77" s="298"/>
      <c r="AL77" s="298"/>
      <c r="AM77" s="188"/>
      <c r="AN77" s="188"/>
      <c r="AO77" s="188"/>
      <c r="AP77" s="188"/>
      <c r="AQ77" s="188"/>
      <c r="AR77" s="188"/>
      <c r="AS77" s="188"/>
      <c r="AT77" s="188"/>
      <c r="AU77" s="188"/>
      <c r="AV77" s="188"/>
      <c r="AW77" s="188"/>
      <c r="AX77" s="188"/>
      <c r="AY77" s="188"/>
      <c r="AZ77" s="188"/>
      <c r="BA77" s="188"/>
      <c r="BB77" s="188"/>
      <c r="BC77" s="188"/>
      <c r="BD77" s="188"/>
      <c r="BE77" s="188"/>
      <c r="BJ77" s="72"/>
      <c r="BK77" s="61"/>
      <c r="BL77" s="61"/>
      <c r="BM77" s="61"/>
      <c r="BN77" s="61"/>
      <c r="BO77" s="61"/>
      <c r="BP77" s="32"/>
      <c r="BQ77" s="61"/>
      <c r="BR77" s="61"/>
      <c r="BS77" s="61"/>
      <c r="BT77" s="61"/>
      <c r="BU77" s="61"/>
      <c r="BV77" s="61"/>
      <c r="BW77" s="61"/>
      <c r="BX77" s="61"/>
    </row>
    <row r="78" spans="1:76" s="9" customFormat="1" ht="12.75" customHeight="1">
      <c r="A78" s="58"/>
      <c r="B78" s="6"/>
      <c r="C78" s="6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6"/>
      <c r="AF78" s="6"/>
      <c r="AG78" s="176" t="s">
        <v>12</v>
      </c>
      <c r="AH78" s="176"/>
      <c r="AI78" s="176"/>
      <c r="AJ78" s="176"/>
      <c r="AK78" s="176"/>
      <c r="AL78" s="176"/>
      <c r="AM78" s="310"/>
      <c r="AN78" s="310"/>
      <c r="AO78" s="310"/>
      <c r="AP78" s="310"/>
      <c r="AQ78" s="310"/>
      <c r="AR78" s="310"/>
      <c r="AS78" s="310"/>
      <c r="AT78" s="310"/>
      <c r="AU78" s="310"/>
      <c r="AV78" s="310"/>
      <c r="AW78" s="310"/>
      <c r="AX78" s="310"/>
      <c r="AY78" s="310"/>
      <c r="AZ78" s="310"/>
      <c r="BA78" s="310"/>
      <c r="BB78" s="310"/>
      <c r="BC78" s="310"/>
      <c r="BD78" s="310"/>
      <c r="BE78" s="310"/>
      <c r="BJ78" s="72"/>
      <c r="BK78" s="61"/>
      <c r="BL78" s="61"/>
      <c r="BM78" s="61"/>
      <c r="BN78" s="61"/>
      <c r="BO78" s="61"/>
      <c r="BP78" s="32"/>
      <c r="BQ78" s="61"/>
      <c r="BR78" s="61"/>
      <c r="BS78" s="61"/>
      <c r="BT78" s="61"/>
      <c r="BU78" s="61"/>
      <c r="BV78" s="61"/>
      <c r="BW78" s="61"/>
      <c r="BX78" s="61"/>
    </row>
    <row r="79" spans="1:76" s="9" customFormat="1" ht="8.25" customHeight="1">
      <c r="A79" s="58"/>
      <c r="B79" s="6"/>
      <c r="C79" s="6"/>
      <c r="D79" s="192" t="s">
        <v>27</v>
      </c>
      <c r="E79" s="192"/>
      <c r="F79" s="192"/>
      <c r="G79" s="192"/>
      <c r="H79" s="192"/>
      <c r="I79" s="192"/>
      <c r="J79" s="192"/>
      <c r="K79" s="192"/>
      <c r="L79" s="192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65" t="s">
        <v>28</v>
      </c>
      <c r="AE79" s="6"/>
      <c r="AF79" s="6"/>
      <c r="AG79" s="176"/>
      <c r="AH79" s="176"/>
      <c r="AI79" s="176"/>
      <c r="AJ79" s="176"/>
      <c r="AK79" s="176"/>
      <c r="AL79" s="176"/>
      <c r="AM79" s="311"/>
      <c r="AN79" s="311"/>
      <c r="AO79" s="311"/>
      <c r="AP79" s="311"/>
      <c r="AQ79" s="311"/>
      <c r="AR79" s="311"/>
      <c r="AS79" s="311"/>
      <c r="AT79" s="311"/>
      <c r="AU79" s="311"/>
      <c r="AV79" s="311"/>
      <c r="AW79" s="311"/>
      <c r="AX79" s="311"/>
      <c r="AY79" s="311"/>
      <c r="AZ79" s="311"/>
      <c r="BA79" s="311"/>
      <c r="BB79" s="311"/>
      <c r="BC79" s="311"/>
      <c r="BD79" s="311"/>
      <c r="BE79" s="311"/>
      <c r="BJ79" s="72"/>
      <c r="BK79" s="61"/>
      <c r="BL79" s="61"/>
      <c r="BM79" s="61"/>
      <c r="BN79" s="61"/>
      <c r="BO79" s="61"/>
      <c r="BP79" s="32"/>
      <c r="BQ79" s="61"/>
      <c r="BR79" s="61"/>
      <c r="BS79" s="61"/>
      <c r="BT79" s="61"/>
      <c r="BU79" s="61"/>
      <c r="BV79" s="61"/>
      <c r="BW79" s="61"/>
      <c r="BX79" s="61"/>
    </row>
    <row r="80" spans="1:76" s="9" customFormat="1" ht="6.75" customHeight="1">
      <c r="A80" s="58"/>
      <c r="B80" s="6"/>
      <c r="C80" s="6"/>
      <c r="D80" s="192"/>
      <c r="E80" s="192"/>
      <c r="F80" s="192"/>
      <c r="G80" s="192"/>
      <c r="H80" s="192"/>
      <c r="I80" s="192"/>
      <c r="J80" s="192"/>
      <c r="K80" s="192"/>
      <c r="L80" s="192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65"/>
      <c r="AE80" s="6"/>
      <c r="AF80" s="6"/>
      <c r="AG80" s="195" t="s">
        <v>30</v>
      </c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J80" s="72"/>
      <c r="BK80" s="61"/>
      <c r="BL80" s="61"/>
      <c r="BM80" s="61"/>
      <c r="BN80" s="61"/>
      <c r="BO80" s="61"/>
      <c r="BP80" s="32"/>
      <c r="BQ80" s="61"/>
      <c r="BR80" s="61"/>
      <c r="BS80" s="61"/>
      <c r="BT80" s="61"/>
      <c r="BU80" s="61"/>
      <c r="BV80" s="61"/>
      <c r="BW80" s="61"/>
      <c r="BX80" s="61"/>
    </row>
    <row r="81" spans="1:76" s="9" customFormat="1" ht="12.75" customHeight="1">
      <c r="A81" s="58"/>
      <c r="B81" s="6"/>
      <c r="C81" s="6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6"/>
      <c r="AF81" s="6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J81" s="72"/>
      <c r="BK81" s="61"/>
      <c r="BL81" s="61"/>
      <c r="BM81" s="61"/>
      <c r="BN81" s="61"/>
      <c r="BO81" s="61"/>
      <c r="BP81" s="32"/>
      <c r="BQ81" s="61"/>
      <c r="BR81" s="61"/>
      <c r="BS81" s="61"/>
      <c r="BT81" s="61"/>
      <c r="BU81" s="61"/>
      <c r="BV81" s="61"/>
      <c r="BW81" s="61"/>
      <c r="BX81" s="61"/>
    </row>
    <row r="82" spans="1:76" s="9" customFormat="1" ht="6.75" customHeight="1">
      <c r="A82" s="58"/>
      <c r="B82" s="6"/>
      <c r="C82" s="6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6"/>
      <c r="AF82" s="6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J82" s="72"/>
      <c r="BK82" s="61"/>
      <c r="BL82" s="61"/>
      <c r="BM82" s="61"/>
      <c r="BN82" s="61"/>
      <c r="BO82" s="61"/>
      <c r="BP82" s="32"/>
      <c r="BQ82" s="61"/>
      <c r="BR82" s="61"/>
      <c r="BS82" s="61"/>
      <c r="BT82" s="61"/>
      <c r="BU82" s="61"/>
      <c r="BV82" s="61"/>
      <c r="BW82" s="61"/>
      <c r="BX82" s="61"/>
    </row>
    <row r="83" spans="1:76" s="9" customFormat="1" ht="6.75" customHeight="1">
      <c r="A83" s="58"/>
      <c r="B83" s="6"/>
      <c r="C83" s="6"/>
      <c r="D83" s="189" t="s">
        <v>29</v>
      </c>
      <c r="E83" s="189"/>
      <c r="F83" s="189"/>
      <c r="G83" s="189"/>
      <c r="H83" s="189"/>
      <c r="I83" s="189"/>
      <c r="J83" s="189"/>
      <c r="K83" s="189"/>
      <c r="L83" s="189"/>
      <c r="M83" s="189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6"/>
      <c r="AF83" s="6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J83" s="72"/>
      <c r="BK83" s="61"/>
      <c r="BL83" s="61"/>
      <c r="BM83" s="61"/>
      <c r="BN83" s="61"/>
      <c r="BO83" s="61"/>
      <c r="BP83" s="32"/>
      <c r="BQ83" s="61"/>
      <c r="BR83" s="61"/>
      <c r="BS83" s="61"/>
      <c r="BT83" s="61"/>
      <c r="BU83" s="61"/>
      <c r="BV83" s="61"/>
      <c r="BW83" s="61"/>
      <c r="BX83" s="61"/>
    </row>
    <row r="84" spans="1:76" s="9" customFormat="1" ht="11.25" customHeight="1">
      <c r="A84" s="58"/>
      <c r="B84" s="6"/>
      <c r="C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J84" s="72"/>
      <c r="BK84" s="61"/>
      <c r="BL84" s="61"/>
      <c r="BM84" s="61"/>
      <c r="BN84" s="61"/>
      <c r="BO84" s="61"/>
      <c r="BP84" s="32"/>
      <c r="BQ84" s="61"/>
      <c r="BR84" s="61"/>
      <c r="BS84" s="61"/>
      <c r="BT84" s="61"/>
      <c r="BU84" s="61"/>
      <c r="BV84" s="61"/>
      <c r="BW84" s="61"/>
      <c r="BX84" s="61"/>
    </row>
    <row r="85" spans="1:76" s="9" customFormat="1" ht="6.75" customHeight="1">
      <c r="A85" s="58"/>
      <c r="B85" s="6"/>
      <c r="C85" s="6"/>
      <c r="D85" s="10"/>
      <c r="E85" s="162" t="s">
        <v>31</v>
      </c>
      <c r="F85" s="162"/>
      <c r="G85" s="162"/>
      <c r="H85" s="162"/>
      <c r="I85" s="162"/>
      <c r="J85" s="162"/>
      <c r="K85" s="162"/>
      <c r="L85" s="162"/>
      <c r="M85" s="11"/>
      <c r="N85" s="12"/>
      <c r="O85" s="12"/>
      <c r="P85" s="13"/>
      <c r="Q85" s="162" t="s">
        <v>40</v>
      </c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4"/>
      <c r="AE85" s="12"/>
      <c r="AF85" s="6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9" t="s">
        <v>42</v>
      </c>
      <c r="AT85" s="179"/>
      <c r="AU85" s="179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J85" s="72"/>
      <c r="BK85" s="61"/>
      <c r="BL85" s="61"/>
      <c r="BM85" s="61"/>
      <c r="BN85" s="61"/>
      <c r="BO85" s="61"/>
      <c r="BP85" s="32"/>
      <c r="BQ85" s="61"/>
      <c r="BR85" s="61"/>
      <c r="BS85" s="61"/>
      <c r="BT85" s="61"/>
      <c r="BU85" s="61"/>
      <c r="BV85" s="61"/>
      <c r="BW85" s="61"/>
      <c r="BX85" s="61"/>
    </row>
    <row r="86" spans="1:76" s="9" customFormat="1" ht="6.75" customHeight="1">
      <c r="A86" s="58"/>
      <c r="B86" s="6"/>
      <c r="C86" s="6"/>
      <c r="D86" s="15"/>
      <c r="E86" s="163"/>
      <c r="F86" s="163"/>
      <c r="G86" s="163"/>
      <c r="H86" s="163"/>
      <c r="I86" s="163"/>
      <c r="J86" s="163"/>
      <c r="K86" s="163"/>
      <c r="L86" s="163"/>
      <c r="M86" s="16"/>
      <c r="N86" s="12"/>
      <c r="O86" s="12"/>
      <c r="P86" s="17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8"/>
      <c r="AE86" s="12"/>
      <c r="AF86" s="6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9"/>
      <c r="AT86" s="179"/>
      <c r="AU86" s="179"/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J86" s="72"/>
      <c r="BK86" s="61"/>
      <c r="BL86" s="61"/>
      <c r="BM86" s="61"/>
      <c r="BN86" s="61"/>
      <c r="BO86" s="61"/>
      <c r="BP86" s="32"/>
      <c r="BQ86" s="61"/>
      <c r="BR86" s="61"/>
      <c r="BS86" s="61"/>
      <c r="BT86" s="61"/>
      <c r="BU86" s="61"/>
      <c r="BV86" s="61"/>
      <c r="BW86" s="61"/>
      <c r="BX86" s="61"/>
    </row>
    <row r="87" spans="1:76" s="9" customFormat="1" ht="6.75" customHeight="1">
      <c r="A87" s="58"/>
      <c r="B87" s="6"/>
      <c r="C87" s="6"/>
      <c r="D87" s="15"/>
      <c r="E87" s="164"/>
      <c r="F87" s="164"/>
      <c r="G87" s="164"/>
      <c r="H87" s="164"/>
      <c r="I87" s="164"/>
      <c r="J87" s="164"/>
      <c r="K87" s="164"/>
      <c r="L87" s="164"/>
      <c r="M87" s="16"/>
      <c r="N87" s="12"/>
      <c r="O87" s="12"/>
      <c r="P87" s="17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8"/>
      <c r="AE87" s="12"/>
      <c r="AF87" s="6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9"/>
      <c r="AT87" s="179"/>
      <c r="AU87" s="179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J87" s="72"/>
      <c r="BK87" s="61"/>
      <c r="BL87" s="61"/>
      <c r="BM87" s="61"/>
      <c r="BN87" s="61"/>
      <c r="BO87" s="61"/>
      <c r="BP87" s="32"/>
      <c r="BQ87" s="61"/>
      <c r="BR87" s="61"/>
      <c r="BS87" s="61"/>
      <c r="BT87" s="61"/>
      <c r="BU87" s="61"/>
      <c r="BV87" s="61"/>
      <c r="BW87" s="61"/>
      <c r="BX87" s="61"/>
    </row>
    <row r="88" spans="1:76" s="9" customFormat="1" ht="15.75" customHeight="1">
      <c r="A88" s="58"/>
      <c r="B88" s="6"/>
      <c r="C88" s="6"/>
      <c r="D88" s="19"/>
      <c r="E88" s="20"/>
      <c r="F88" s="20"/>
      <c r="G88" s="20"/>
      <c r="H88" s="20"/>
      <c r="I88" s="20"/>
      <c r="J88" s="20"/>
      <c r="K88" s="20"/>
      <c r="L88" s="20"/>
      <c r="M88" s="21"/>
      <c r="N88" s="12"/>
      <c r="O88" s="12"/>
      <c r="P88" s="19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1"/>
      <c r="AE88" s="12"/>
      <c r="AF88" s="6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9"/>
      <c r="AT88" s="179"/>
      <c r="AU88" s="179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J88" s="72"/>
      <c r="BK88" s="61"/>
      <c r="BL88" s="61"/>
      <c r="BM88" s="61"/>
      <c r="BN88" s="61"/>
      <c r="BO88" s="61"/>
      <c r="BP88" s="32"/>
      <c r="BQ88" s="61"/>
      <c r="BR88" s="61"/>
      <c r="BS88" s="61"/>
      <c r="BT88" s="61"/>
      <c r="BU88" s="61"/>
      <c r="BV88" s="61"/>
      <c r="BW88" s="61"/>
      <c r="BX88" s="61"/>
    </row>
    <row r="89" spans="4:76" s="9" customFormat="1" ht="6" customHeight="1"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58"/>
      <c r="BJ89" s="72"/>
      <c r="BK89" s="61"/>
      <c r="BL89" s="61"/>
      <c r="BM89" s="61"/>
      <c r="BN89" s="61"/>
      <c r="BO89" s="61"/>
      <c r="BP89" s="32"/>
      <c r="BQ89" s="61"/>
      <c r="BR89" s="61"/>
      <c r="BS89" s="61"/>
      <c r="BT89" s="61"/>
      <c r="BU89" s="61"/>
      <c r="BV89" s="61"/>
      <c r="BW89" s="61"/>
      <c r="BX89" s="61"/>
    </row>
    <row r="90" spans="1:76" s="9" customFormat="1" ht="6.75" customHeight="1">
      <c r="A90" s="58"/>
      <c r="B90" s="6"/>
      <c r="C90" s="6"/>
      <c r="D90" s="10"/>
      <c r="E90" s="162" t="s">
        <v>39</v>
      </c>
      <c r="F90" s="162"/>
      <c r="G90" s="162"/>
      <c r="H90" s="162"/>
      <c r="I90" s="162"/>
      <c r="J90" s="162"/>
      <c r="K90" s="162"/>
      <c r="L90" s="162"/>
      <c r="M90" s="11"/>
      <c r="N90" s="12"/>
      <c r="O90" s="12"/>
      <c r="P90" s="13"/>
      <c r="Q90" s="162" t="s">
        <v>41</v>
      </c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4"/>
      <c r="AE90" s="12"/>
      <c r="AF90" s="6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J90" s="72"/>
      <c r="BK90" s="61"/>
      <c r="BL90" s="61"/>
      <c r="BM90" s="61"/>
      <c r="BN90" s="61"/>
      <c r="BO90" s="61"/>
      <c r="BP90" s="32"/>
      <c r="BQ90" s="61"/>
      <c r="BR90" s="61"/>
      <c r="BS90" s="61"/>
      <c r="BT90" s="61"/>
      <c r="BU90" s="61"/>
      <c r="BV90" s="61"/>
      <c r="BW90" s="61"/>
      <c r="BX90" s="61"/>
    </row>
    <row r="91" spans="1:76" s="9" customFormat="1" ht="15" customHeight="1">
      <c r="A91" s="58"/>
      <c r="B91" s="6"/>
      <c r="C91" s="6"/>
      <c r="D91" s="15"/>
      <c r="E91" s="163"/>
      <c r="F91" s="163"/>
      <c r="G91" s="163"/>
      <c r="H91" s="163"/>
      <c r="I91" s="163"/>
      <c r="J91" s="163"/>
      <c r="K91" s="163"/>
      <c r="L91" s="163"/>
      <c r="M91" s="16"/>
      <c r="N91" s="12"/>
      <c r="O91" s="12"/>
      <c r="P91" s="17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8"/>
      <c r="AE91" s="12"/>
      <c r="AF91" s="6"/>
      <c r="AG91" s="171"/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171"/>
      <c r="BJ91" s="72"/>
      <c r="BK91" s="61"/>
      <c r="BL91" s="61"/>
      <c r="BM91" s="61"/>
      <c r="BN91" s="61"/>
      <c r="BO91" s="61"/>
      <c r="BP91" s="32"/>
      <c r="BQ91" s="61"/>
      <c r="BR91" s="61"/>
      <c r="BS91" s="61"/>
      <c r="BT91" s="61"/>
      <c r="BU91" s="61"/>
      <c r="BV91" s="61"/>
      <c r="BW91" s="61"/>
      <c r="BX91" s="61"/>
    </row>
    <row r="92" spans="1:76" s="9" customFormat="1" ht="6.75" customHeight="1">
      <c r="A92" s="58"/>
      <c r="B92" s="6"/>
      <c r="C92" s="6"/>
      <c r="D92" s="15"/>
      <c r="E92" s="164"/>
      <c r="F92" s="164"/>
      <c r="G92" s="164"/>
      <c r="H92" s="164"/>
      <c r="I92" s="164"/>
      <c r="J92" s="164"/>
      <c r="K92" s="164"/>
      <c r="L92" s="164"/>
      <c r="M92" s="16"/>
      <c r="N92" s="12"/>
      <c r="O92" s="12"/>
      <c r="P92" s="17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8"/>
      <c r="AE92" s="12"/>
      <c r="AF92" s="6"/>
      <c r="AG92" s="168" t="s">
        <v>43</v>
      </c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68"/>
      <c r="AY92" s="168"/>
      <c r="AZ92" s="168"/>
      <c r="BA92" s="168"/>
      <c r="BB92" s="168"/>
      <c r="BC92" s="168"/>
      <c r="BD92" s="168"/>
      <c r="BE92" s="168"/>
      <c r="BJ92" s="72"/>
      <c r="BK92" s="61"/>
      <c r="BL92" s="61"/>
      <c r="BM92" s="61"/>
      <c r="BN92" s="61"/>
      <c r="BO92" s="61"/>
      <c r="BP92" s="32"/>
      <c r="BQ92" s="61"/>
      <c r="BR92" s="61"/>
      <c r="BS92" s="61"/>
      <c r="BT92" s="61"/>
      <c r="BU92" s="61"/>
      <c r="BV92" s="61"/>
      <c r="BW92" s="61"/>
      <c r="BX92" s="61"/>
    </row>
    <row r="93" spans="1:76" s="9" customFormat="1" ht="6.75" customHeight="1">
      <c r="A93" s="58"/>
      <c r="B93" s="6"/>
      <c r="C93" s="6"/>
      <c r="D93" s="19"/>
      <c r="E93" s="20"/>
      <c r="F93" s="20"/>
      <c r="G93" s="20"/>
      <c r="H93" s="20"/>
      <c r="I93" s="20"/>
      <c r="J93" s="20"/>
      <c r="K93" s="20"/>
      <c r="L93" s="20"/>
      <c r="M93" s="21"/>
      <c r="N93" s="22"/>
      <c r="O93" s="23"/>
      <c r="P93" s="19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1"/>
      <c r="AE93" s="22"/>
      <c r="AF93" s="34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J93" s="72"/>
      <c r="BK93" s="61"/>
      <c r="BL93" s="61"/>
      <c r="BM93" s="61"/>
      <c r="BN93" s="61"/>
      <c r="BO93" s="61"/>
      <c r="BP93" s="32"/>
      <c r="BQ93" s="61"/>
      <c r="BR93" s="61"/>
      <c r="BS93" s="61"/>
      <c r="BT93" s="61"/>
      <c r="BU93" s="61"/>
      <c r="BV93" s="61"/>
      <c r="BW93" s="61"/>
      <c r="BX93" s="61"/>
    </row>
    <row r="94" spans="1:76" s="9" customFormat="1" ht="6.75" customHeight="1">
      <c r="A94" s="58"/>
      <c r="B94" s="6"/>
      <c r="C94" s="6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44"/>
      <c r="BJ94" s="72"/>
      <c r="BK94" s="61"/>
      <c r="BL94" s="61"/>
      <c r="BM94" s="61"/>
      <c r="BN94" s="61"/>
      <c r="BO94" s="61"/>
      <c r="BP94" s="32"/>
      <c r="BQ94" s="61"/>
      <c r="BR94" s="61"/>
      <c r="BS94" s="61"/>
      <c r="BT94" s="61"/>
      <c r="BU94" s="61"/>
      <c r="BV94" s="61"/>
      <c r="BW94" s="61"/>
      <c r="BX94" s="61"/>
    </row>
    <row r="95" spans="1:76" s="9" customFormat="1" ht="6.75" customHeight="1">
      <c r="A95" s="58"/>
      <c r="B95" s="6"/>
      <c r="C95" s="6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44"/>
      <c r="BJ95" s="72"/>
      <c r="BK95" s="61"/>
      <c r="BL95" s="61"/>
      <c r="BM95" s="61"/>
      <c r="BN95" s="61"/>
      <c r="BO95" s="61"/>
      <c r="BP95" s="32"/>
      <c r="BQ95" s="61"/>
      <c r="BR95" s="61"/>
      <c r="BS95" s="61"/>
      <c r="BT95" s="61"/>
      <c r="BU95" s="61"/>
      <c r="BV95" s="61"/>
      <c r="BW95" s="61"/>
      <c r="BX95" s="61"/>
    </row>
    <row r="96" spans="1:76" s="9" customFormat="1" ht="6.75" customHeight="1">
      <c r="A96" s="58"/>
      <c r="B96" s="6"/>
      <c r="C96" s="6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44"/>
      <c r="BJ96" s="72"/>
      <c r="BK96" s="61"/>
      <c r="BL96" s="61"/>
      <c r="BM96" s="61"/>
      <c r="BN96" s="61"/>
      <c r="BO96" s="61"/>
      <c r="BP96" s="32"/>
      <c r="BQ96" s="61"/>
      <c r="BR96" s="61"/>
      <c r="BS96" s="61"/>
      <c r="BT96" s="61"/>
      <c r="BU96" s="61"/>
      <c r="BV96" s="61"/>
      <c r="BW96" s="61"/>
      <c r="BX96" s="61"/>
    </row>
    <row r="97" spans="1:76" s="9" customFormat="1" ht="6.75" customHeight="1">
      <c r="A97" s="58"/>
      <c r="B97" s="6"/>
      <c r="C97" s="6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44"/>
      <c r="BJ97" s="72"/>
      <c r="BK97" s="61"/>
      <c r="BL97" s="61"/>
      <c r="BM97" s="61"/>
      <c r="BN97" s="61"/>
      <c r="BO97" s="61"/>
      <c r="BP97" s="32"/>
      <c r="BQ97" s="61"/>
      <c r="BR97" s="61"/>
      <c r="BS97" s="61"/>
      <c r="BT97" s="61"/>
      <c r="BU97" s="61"/>
      <c r="BV97" s="61"/>
      <c r="BW97" s="61"/>
      <c r="BX97" s="61"/>
    </row>
    <row r="98" spans="1:76" s="9" customFormat="1" ht="9.75" customHeight="1">
      <c r="A98" s="58"/>
      <c r="B98" s="6"/>
      <c r="C98" s="6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44"/>
      <c r="BJ98" s="72"/>
      <c r="BK98" s="61"/>
      <c r="BL98" s="61"/>
      <c r="BM98" s="61"/>
      <c r="BN98" s="61"/>
      <c r="BO98" s="61"/>
      <c r="BP98" s="32"/>
      <c r="BQ98" s="61"/>
      <c r="BR98" s="61"/>
      <c r="BS98" s="61"/>
      <c r="BT98" s="61"/>
      <c r="BU98" s="61"/>
      <c r="BV98" s="61"/>
      <c r="BW98" s="61"/>
      <c r="BX98" s="61"/>
    </row>
    <row r="99" spans="1:76" s="9" customFormat="1" ht="6.75" customHeight="1">
      <c r="A99" s="58"/>
      <c r="B99" s="6"/>
      <c r="C99" s="6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44"/>
      <c r="BJ99" s="72"/>
      <c r="BK99" s="61"/>
      <c r="BL99" s="61"/>
      <c r="BM99" s="61"/>
      <c r="BN99" s="61"/>
      <c r="BO99" s="61"/>
      <c r="BP99" s="32"/>
      <c r="BQ99" s="61"/>
      <c r="BR99" s="61"/>
      <c r="BS99" s="61"/>
      <c r="BT99" s="61"/>
      <c r="BU99" s="61"/>
      <c r="BV99" s="61"/>
      <c r="BW99" s="61"/>
      <c r="BX99" s="61"/>
    </row>
    <row r="100" spans="1:76" s="9" customFormat="1" ht="6.75" customHeight="1">
      <c r="A100" s="58"/>
      <c r="B100" s="6"/>
      <c r="C100" s="6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44"/>
      <c r="BJ100" s="72"/>
      <c r="BK100" s="61"/>
      <c r="BL100" s="61"/>
      <c r="BM100" s="61"/>
      <c r="BN100" s="61"/>
      <c r="BO100" s="61"/>
      <c r="BP100" s="32"/>
      <c r="BQ100" s="61"/>
      <c r="BR100" s="61"/>
      <c r="BS100" s="61"/>
      <c r="BT100" s="61"/>
      <c r="BU100" s="61"/>
      <c r="BV100" s="61"/>
      <c r="BW100" s="61"/>
      <c r="BX100" s="61"/>
    </row>
    <row r="101" spans="1:76" s="9" customFormat="1" ht="6.75" customHeight="1">
      <c r="A101" s="58"/>
      <c r="B101" s="6"/>
      <c r="C101" s="6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44"/>
      <c r="BJ101" s="72"/>
      <c r="BK101" s="61"/>
      <c r="BL101" s="61"/>
      <c r="BM101" s="61"/>
      <c r="BN101" s="61"/>
      <c r="BO101" s="61"/>
      <c r="BP101" s="32"/>
      <c r="BQ101" s="61"/>
      <c r="BR101" s="61"/>
      <c r="BS101" s="61"/>
      <c r="BT101" s="61"/>
      <c r="BU101" s="61"/>
      <c r="BV101" s="61"/>
      <c r="BW101" s="61"/>
      <c r="BX101" s="61"/>
    </row>
    <row r="102" spans="1:76" s="9" customFormat="1" ht="6.75" customHeight="1">
      <c r="A102" s="58"/>
      <c r="B102" s="6"/>
      <c r="C102" s="6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44"/>
      <c r="BJ102" s="72"/>
      <c r="BK102" s="61"/>
      <c r="BL102" s="61"/>
      <c r="BM102" s="61"/>
      <c r="BN102" s="61"/>
      <c r="BO102" s="61"/>
      <c r="BP102" s="32"/>
      <c r="BQ102" s="61"/>
      <c r="BR102" s="61"/>
      <c r="BS102" s="61"/>
      <c r="BT102" s="61"/>
      <c r="BU102" s="61"/>
      <c r="BV102" s="61"/>
      <c r="BW102" s="61"/>
      <c r="BX102" s="61"/>
    </row>
    <row r="103" spans="1:76" s="9" customFormat="1" ht="6.75" customHeight="1">
      <c r="A103" s="58"/>
      <c r="B103" s="6"/>
      <c r="C103" s="6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44"/>
      <c r="BJ103" s="72"/>
      <c r="BK103" s="61"/>
      <c r="BL103" s="61"/>
      <c r="BM103" s="61"/>
      <c r="BN103" s="61"/>
      <c r="BO103" s="61"/>
      <c r="BP103" s="32"/>
      <c r="BQ103" s="61"/>
      <c r="BR103" s="61"/>
      <c r="BS103" s="61"/>
      <c r="BT103" s="61"/>
      <c r="BU103" s="61"/>
      <c r="BV103" s="61"/>
      <c r="BW103" s="61"/>
      <c r="BX103" s="61"/>
    </row>
    <row r="104" spans="1:76" s="9" customFormat="1" ht="6.75" customHeight="1">
      <c r="A104" s="58"/>
      <c r="B104" s="6"/>
      <c r="C104" s="6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44"/>
      <c r="BJ104" s="72"/>
      <c r="BK104" s="61"/>
      <c r="BL104" s="61"/>
      <c r="BM104" s="61"/>
      <c r="BN104" s="61"/>
      <c r="BO104" s="61"/>
      <c r="BP104" s="32"/>
      <c r="BQ104" s="61"/>
      <c r="BR104" s="61"/>
      <c r="BS104" s="61"/>
      <c r="BT104" s="61"/>
      <c r="BU104" s="61"/>
      <c r="BV104" s="61"/>
      <c r="BW104" s="61"/>
      <c r="BX104" s="61"/>
    </row>
    <row r="105" spans="1:76" s="9" customFormat="1" ht="6.75" customHeight="1">
      <c r="A105" s="58"/>
      <c r="B105" s="6"/>
      <c r="C105" s="6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44"/>
      <c r="BJ105" s="72"/>
      <c r="BK105" s="61"/>
      <c r="BL105" s="61"/>
      <c r="BM105" s="61"/>
      <c r="BN105" s="61"/>
      <c r="BO105" s="61"/>
      <c r="BP105" s="32"/>
      <c r="BQ105" s="61"/>
      <c r="BR105" s="61"/>
      <c r="BS105" s="61"/>
      <c r="BT105" s="61"/>
      <c r="BU105" s="61"/>
      <c r="BV105" s="61"/>
      <c r="BW105" s="61"/>
      <c r="BX105" s="61"/>
    </row>
    <row r="106" spans="1:76" s="9" customFormat="1" ht="6.75" customHeight="1">
      <c r="A106" s="58"/>
      <c r="B106" s="6"/>
      <c r="C106" s="6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44"/>
      <c r="BJ106" s="72"/>
      <c r="BK106" s="61"/>
      <c r="BL106" s="61"/>
      <c r="BM106" s="61"/>
      <c r="BN106" s="61"/>
      <c r="BO106" s="61"/>
      <c r="BP106" s="32"/>
      <c r="BQ106" s="61"/>
      <c r="BR106" s="61"/>
      <c r="BS106" s="61"/>
      <c r="BT106" s="61"/>
      <c r="BU106" s="61"/>
      <c r="BV106" s="61"/>
      <c r="BW106" s="61"/>
      <c r="BX106" s="61"/>
    </row>
    <row r="107" spans="1:76" s="9" customFormat="1" ht="6.75" customHeight="1">
      <c r="A107" s="58"/>
      <c r="B107" s="6"/>
      <c r="C107" s="6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44"/>
      <c r="BJ107" s="72"/>
      <c r="BK107" s="61"/>
      <c r="BL107" s="61"/>
      <c r="BM107" s="61"/>
      <c r="BN107" s="61"/>
      <c r="BO107" s="61"/>
      <c r="BP107" s="32"/>
      <c r="BQ107" s="61"/>
      <c r="BR107" s="61"/>
      <c r="BS107" s="61"/>
      <c r="BT107" s="61"/>
      <c r="BU107" s="61"/>
      <c r="BV107" s="61"/>
      <c r="BW107" s="61"/>
      <c r="BX107" s="61"/>
    </row>
    <row r="108" spans="1:76" s="9" customFormat="1" ht="6.75" customHeight="1">
      <c r="A108" s="58"/>
      <c r="B108" s="6"/>
      <c r="C108" s="6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44"/>
      <c r="BJ108" s="72"/>
      <c r="BK108" s="61"/>
      <c r="BL108" s="61"/>
      <c r="BM108" s="61"/>
      <c r="BN108" s="61"/>
      <c r="BO108" s="61"/>
      <c r="BP108" s="32"/>
      <c r="BQ108" s="61"/>
      <c r="BR108" s="61"/>
      <c r="BS108" s="61"/>
      <c r="BT108" s="61"/>
      <c r="BU108" s="61"/>
      <c r="BV108" s="61"/>
      <c r="BW108" s="61"/>
      <c r="BX108" s="61"/>
    </row>
    <row r="109" spans="1:76" s="9" customFormat="1" ht="6.75" customHeight="1">
      <c r="A109" s="58"/>
      <c r="B109" s="6"/>
      <c r="C109" s="6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44"/>
      <c r="BJ109" s="72"/>
      <c r="BK109" s="61"/>
      <c r="BL109" s="61"/>
      <c r="BM109" s="61"/>
      <c r="BN109" s="61"/>
      <c r="BO109" s="61"/>
      <c r="BP109" s="32"/>
      <c r="BQ109" s="61"/>
      <c r="BR109" s="61"/>
      <c r="BS109" s="61"/>
      <c r="BT109" s="61"/>
      <c r="BU109" s="61"/>
      <c r="BV109" s="61"/>
      <c r="BW109" s="61"/>
      <c r="BX109" s="61"/>
    </row>
    <row r="110" spans="1:76" s="9" customFormat="1" ht="6.75" customHeight="1">
      <c r="A110" s="58"/>
      <c r="B110" s="6"/>
      <c r="C110" s="6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44"/>
      <c r="BJ110" s="72"/>
      <c r="BK110" s="61"/>
      <c r="BL110" s="61"/>
      <c r="BM110" s="61"/>
      <c r="BN110" s="61"/>
      <c r="BO110" s="61"/>
      <c r="BP110" s="32"/>
      <c r="BQ110" s="61"/>
      <c r="BR110" s="61"/>
      <c r="BS110" s="61"/>
      <c r="BT110" s="61"/>
      <c r="BU110" s="61"/>
      <c r="BV110" s="61"/>
      <c r="BW110" s="61"/>
      <c r="BX110" s="61"/>
    </row>
    <row r="111" spans="1:76" s="9" customFormat="1" ht="6.75" customHeight="1">
      <c r="A111" s="58"/>
      <c r="B111" s="6"/>
      <c r="C111" s="6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44"/>
      <c r="BJ111" s="72"/>
      <c r="BK111" s="61"/>
      <c r="BL111" s="61"/>
      <c r="BM111" s="61"/>
      <c r="BN111" s="61"/>
      <c r="BO111" s="61"/>
      <c r="BP111" s="32"/>
      <c r="BQ111" s="61"/>
      <c r="BR111" s="61"/>
      <c r="BS111" s="61"/>
      <c r="BT111" s="61"/>
      <c r="BU111" s="61"/>
      <c r="BV111" s="61"/>
      <c r="BW111" s="61"/>
      <c r="BX111" s="61"/>
    </row>
    <row r="112" spans="1:76" s="9" customFormat="1" ht="6.75" customHeight="1">
      <c r="A112" s="58"/>
      <c r="B112" s="12"/>
      <c r="C112" s="12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44"/>
      <c r="BJ112" s="72"/>
      <c r="BK112" s="61"/>
      <c r="BL112" s="61"/>
      <c r="BM112" s="61"/>
      <c r="BN112" s="61"/>
      <c r="BO112" s="61"/>
      <c r="BP112" s="32"/>
      <c r="BQ112" s="61"/>
      <c r="BR112" s="61"/>
      <c r="BS112" s="61"/>
      <c r="BT112" s="61"/>
      <c r="BU112" s="61"/>
      <c r="BV112" s="61"/>
      <c r="BW112" s="61"/>
      <c r="BX112" s="61"/>
    </row>
    <row r="113" spans="1:76" s="9" customFormat="1" ht="8.25" customHeight="1">
      <c r="A113" s="58"/>
      <c r="B113" s="12"/>
      <c r="C113" s="12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44"/>
      <c r="BJ113" s="72"/>
      <c r="BK113" s="61"/>
      <c r="BL113" s="61"/>
      <c r="BM113" s="61"/>
      <c r="BN113" s="61"/>
      <c r="BO113" s="61"/>
      <c r="BP113" s="32"/>
      <c r="BQ113" s="61"/>
      <c r="BR113" s="61"/>
      <c r="BS113" s="61"/>
      <c r="BT113" s="61"/>
      <c r="BU113" s="61"/>
      <c r="BV113" s="61"/>
      <c r="BW113" s="61"/>
      <c r="BX113" s="61"/>
    </row>
    <row r="114" spans="1:76" s="9" customFormat="1" ht="6.75" customHeight="1">
      <c r="A114" s="58"/>
      <c r="B114" s="12"/>
      <c r="C114" s="12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44"/>
      <c r="BJ114" s="72"/>
      <c r="BK114" s="61"/>
      <c r="BL114" s="61"/>
      <c r="BM114" s="61"/>
      <c r="BN114" s="61"/>
      <c r="BO114" s="61"/>
      <c r="BP114" s="32"/>
      <c r="BQ114" s="61"/>
      <c r="BR114" s="61"/>
      <c r="BS114" s="61"/>
      <c r="BT114" s="61"/>
      <c r="BU114" s="61"/>
      <c r="BV114" s="61"/>
      <c r="BW114" s="61"/>
      <c r="BX114" s="61"/>
    </row>
    <row r="115" spans="1:76" s="9" customFormat="1" ht="4.5" customHeight="1">
      <c r="A115" s="58"/>
      <c r="B115" s="12"/>
      <c r="C115" s="12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44"/>
      <c r="BJ115" s="72"/>
      <c r="BK115" s="61"/>
      <c r="BL115" s="61"/>
      <c r="BM115" s="61"/>
      <c r="BN115" s="61"/>
      <c r="BO115" s="61"/>
      <c r="BP115" s="32"/>
      <c r="BQ115" s="61"/>
      <c r="BR115" s="61"/>
      <c r="BS115" s="61"/>
      <c r="BT115" s="61"/>
      <c r="BU115" s="61"/>
      <c r="BV115" s="61"/>
      <c r="BW115" s="61"/>
      <c r="BX115" s="61"/>
    </row>
    <row r="116" spans="1:76" s="9" customFormat="1" ht="6.75" customHeight="1">
      <c r="A116" s="58"/>
      <c r="B116" s="12"/>
      <c r="C116" s="12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44"/>
      <c r="BJ116" s="72"/>
      <c r="BK116" s="61"/>
      <c r="BL116" s="61"/>
      <c r="BM116" s="61"/>
      <c r="BN116" s="61"/>
      <c r="BO116" s="61"/>
      <c r="BP116" s="32"/>
      <c r="BQ116" s="61"/>
      <c r="BR116" s="61"/>
      <c r="BS116" s="61"/>
      <c r="BT116" s="61"/>
      <c r="BU116" s="61"/>
      <c r="BV116" s="61"/>
      <c r="BW116" s="61"/>
      <c r="BX116" s="61"/>
    </row>
    <row r="117" spans="1:76" s="9" customFormat="1" ht="6.75" customHeight="1">
      <c r="A117" s="58"/>
      <c r="B117" s="12"/>
      <c r="C117" s="12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44"/>
      <c r="BJ117" s="72"/>
      <c r="BK117" s="32"/>
      <c r="BL117" s="32"/>
      <c r="BM117" s="32"/>
      <c r="BN117" s="61"/>
      <c r="BO117" s="61"/>
      <c r="BP117" s="32"/>
      <c r="BQ117" s="61"/>
      <c r="BR117" s="61"/>
      <c r="BS117" s="61"/>
      <c r="BT117" s="61"/>
      <c r="BU117" s="61"/>
      <c r="BV117" s="61"/>
      <c r="BW117" s="61"/>
      <c r="BX117" s="61"/>
    </row>
    <row r="118" spans="1:76" s="9" customFormat="1" ht="10.5" customHeight="1">
      <c r="A118" s="58"/>
      <c r="B118" s="12"/>
      <c r="C118" s="12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44"/>
      <c r="BJ118" s="72"/>
      <c r="BK118" s="61"/>
      <c r="BL118" s="61"/>
      <c r="BM118" s="61"/>
      <c r="BN118" s="61"/>
      <c r="BO118" s="61"/>
      <c r="BP118" s="32"/>
      <c r="BQ118" s="61"/>
      <c r="BR118" s="61"/>
      <c r="BS118" s="61"/>
      <c r="BT118" s="61"/>
      <c r="BU118" s="61"/>
      <c r="BV118" s="61"/>
      <c r="BW118" s="61"/>
      <c r="BX118" s="61"/>
    </row>
    <row r="119" spans="1:76" s="9" customFormat="1" ht="4.5" customHeight="1">
      <c r="A119" s="58"/>
      <c r="B119" s="12"/>
      <c r="C119" s="12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44"/>
      <c r="BJ119" s="72"/>
      <c r="BK119" s="61"/>
      <c r="BL119" s="61"/>
      <c r="BM119" s="61"/>
      <c r="BN119" s="61"/>
      <c r="BO119" s="61"/>
      <c r="BP119" s="32"/>
      <c r="BQ119" s="61"/>
      <c r="BR119" s="61"/>
      <c r="BS119" s="61"/>
      <c r="BT119" s="61"/>
      <c r="BU119" s="61"/>
      <c r="BV119" s="61"/>
      <c r="BW119" s="61"/>
      <c r="BX119" s="61"/>
    </row>
    <row r="120" spans="1:65" s="32" customFormat="1" ht="4.5" customHeight="1">
      <c r="A120" s="58"/>
      <c r="B120" s="23"/>
      <c r="C120" s="22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44"/>
      <c r="BJ120" s="72"/>
      <c r="BK120" s="61"/>
      <c r="BL120" s="61"/>
      <c r="BM120" s="61"/>
    </row>
  </sheetData>
  <sheetProtection/>
  <mergeCells count="158">
    <mergeCell ref="AM78:BE79"/>
    <mergeCell ref="BE55:BE56"/>
    <mergeCell ref="AV50:BD51"/>
    <mergeCell ref="BE50:BE51"/>
    <mergeCell ref="AM76:BE77"/>
    <mergeCell ref="AM72:BE73"/>
    <mergeCell ref="L55:M56"/>
    <mergeCell ref="L58:M59"/>
    <mergeCell ref="L60:M61"/>
    <mergeCell ref="AR58:AR59"/>
    <mergeCell ref="AM55:AQ56"/>
    <mergeCell ref="Y44:AG45"/>
    <mergeCell ref="AH44:AI45"/>
    <mergeCell ref="A5:H19"/>
    <mergeCell ref="A20:B25"/>
    <mergeCell ref="C25:Y25"/>
    <mergeCell ref="Z5:AD25"/>
    <mergeCell ref="I5:Y8"/>
    <mergeCell ref="AF19:AK21"/>
    <mergeCell ref="AF22:AK23"/>
    <mergeCell ref="I20:Y22"/>
    <mergeCell ref="C20:G22"/>
    <mergeCell ref="R58:X59"/>
    <mergeCell ref="Y58:Y59"/>
    <mergeCell ref="Z58:AC59"/>
    <mergeCell ref="N55:AK56"/>
    <mergeCell ref="R50:T51"/>
    <mergeCell ref="U47:U48"/>
    <mergeCell ref="D55:K56"/>
    <mergeCell ref="P41:AG42"/>
    <mergeCell ref="D27:R29"/>
    <mergeCell ref="AJ44:AR45"/>
    <mergeCell ref="V53:Y54"/>
    <mergeCell ref="Z53:AC54"/>
    <mergeCell ref="AD53:AG54"/>
    <mergeCell ref="D58:K59"/>
    <mergeCell ref="W44:X45"/>
    <mergeCell ref="AC47:AC48"/>
    <mergeCell ref="AR55:AR56"/>
    <mergeCell ref="V47:Y48"/>
    <mergeCell ref="BE67:BE68"/>
    <mergeCell ref="AV67:BD68"/>
    <mergeCell ref="AV62:BD66"/>
    <mergeCell ref="D63:J70"/>
    <mergeCell ref="AR50:AR51"/>
    <mergeCell ref="AM53:AQ54"/>
    <mergeCell ref="AR53:AR54"/>
    <mergeCell ref="L53:M54"/>
    <mergeCell ref="AM58:AQ59"/>
    <mergeCell ref="D53:K54"/>
    <mergeCell ref="AT34:BA35"/>
    <mergeCell ref="C23:G24"/>
    <mergeCell ref="I23:Y24"/>
    <mergeCell ref="AF31:AH32"/>
    <mergeCell ref="AF33:AH34"/>
    <mergeCell ref="AL22:BE23"/>
    <mergeCell ref="X31:AE32"/>
    <mergeCell ref="AF24:AK25"/>
    <mergeCell ref="N33:V34"/>
    <mergeCell ref="AT30:BA33"/>
    <mergeCell ref="I17:Y18"/>
    <mergeCell ref="AI7:AT8"/>
    <mergeCell ref="AF11:AG12"/>
    <mergeCell ref="AF13:AG14"/>
    <mergeCell ref="AF15:AG16"/>
    <mergeCell ref="AF9:AG10"/>
    <mergeCell ref="AI15:BE16"/>
    <mergeCell ref="I9:Y11"/>
    <mergeCell ref="AF17:AO18"/>
    <mergeCell ref="BE60:BE61"/>
    <mergeCell ref="D38:AR39"/>
    <mergeCell ref="L44:M45"/>
    <mergeCell ref="Z47:AB48"/>
    <mergeCell ref="AM47:AQ48"/>
    <mergeCell ref="AR47:AR48"/>
    <mergeCell ref="AR60:AR61"/>
    <mergeCell ref="N60:AK61"/>
    <mergeCell ref="AM60:AQ61"/>
    <mergeCell ref="N53:Q54"/>
    <mergeCell ref="D60:K61"/>
    <mergeCell ref="D41:O42"/>
    <mergeCell ref="L47:M48"/>
    <mergeCell ref="L50:M51"/>
    <mergeCell ref="D50:K51"/>
    <mergeCell ref="AV60:BD61"/>
    <mergeCell ref="AH53:AJ54"/>
    <mergeCell ref="N58:Q59"/>
    <mergeCell ref="AD58:AJ59"/>
    <mergeCell ref="AK58:AK59"/>
    <mergeCell ref="AG74:AL75"/>
    <mergeCell ref="AM74:BE75"/>
    <mergeCell ref="D83:M83"/>
    <mergeCell ref="D81:AD82"/>
    <mergeCell ref="D79:L80"/>
    <mergeCell ref="M79:AC80"/>
    <mergeCell ref="AG80:BE84"/>
    <mergeCell ref="D76:AD78"/>
    <mergeCell ref="D74:AD75"/>
    <mergeCell ref="AG76:AL77"/>
    <mergeCell ref="BE58:BE59"/>
    <mergeCell ref="AH11:BE12"/>
    <mergeCell ref="AH13:AO14"/>
    <mergeCell ref="AH15:AH16"/>
    <mergeCell ref="AP13:BE14"/>
    <mergeCell ref="AK50:AK51"/>
    <mergeCell ref="AM50:AQ51"/>
    <mergeCell ref="AH47:AJ48"/>
    <mergeCell ref="AK47:AK48"/>
    <mergeCell ref="AL24:BE25"/>
    <mergeCell ref="AG90:BE91"/>
    <mergeCell ref="AV85:BE88"/>
    <mergeCell ref="AG85:AR88"/>
    <mergeCell ref="AD50:AG51"/>
    <mergeCell ref="AG78:AL79"/>
    <mergeCell ref="AD79:AD80"/>
    <mergeCell ref="AK53:AK54"/>
    <mergeCell ref="AH50:AJ51"/>
    <mergeCell ref="AS85:AU88"/>
    <mergeCell ref="AV58:BD59"/>
    <mergeCell ref="E90:L92"/>
    <mergeCell ref="Q85:AC87"/>
    <mergeCell ref="E85:L87"/>
    <mergeCell ref="D31:M32"/>
    <mergeCell ref="D33:M34"/>
    <mergeCell ref="D47:K48"/>
    <mergeCell ref="N47:Q48"/>
    <mergeCell ref="R47:T48"/>
    <mergeCell ref="D36:AR37"/>
    <mergeCell ref="AG92:BE93"/>
    <mergeCell ref="R53:U54"/>
    <mergeCell ref="V50:Y51"/>
    <mergeCell ref="Z50:AB51"/>
    <mergeCell ref="AC50:AC51"/>
    <mergeCell ref="U50:U51"/>
    <mergeCell ref="Q90:AC92"/>
    <mergeCell ref="N50:Q51"/>
    <mergeCell ref="L63:AR70"/>
    <mergeCell ref="AE71:BE71"/>
    <mergeCell ref="AG72:AL73"/>
    <mergeCell ref="D44:K45"/>
    <mergeCell ref="AD47:AG48"/>
    <mergeCell ref="AL19:BE21"/>
    <mergeCell ref="X33:AE34"/>
    <mergeCell ref="BL1:BL2"/>
    <mergeCell ref="BK1:BK2"/>
    <mergeCell ref="N44:V45"/>
    <mergeCell ref="N31:V32"/>
    <mergeCell ref="AF1:AR3"/>
    <mergeCell ref="AF4:AU6"/>
    <mergeCell ref="BP1:BP2"/>
    <mergeCell ref="BM1:BM2"/>
    <mergeCell ref="BN1:BN2"/>
    <mergeCell ref="BO1:BO2"/>
    <mergeCell ref="I14:Y16"/>
    <mergeCell ref="AH9:BE10"/>
    <mergeCell ref="I12:Y13"/>
    <mergeCell ref="A1:AD2"/>
    <mergeCell ref="A3:AD3"/>
  </mergeCells>
  <dataValidations count="1">
    <dataValidation allowBlank="1" sqref="AG85:AR88"/>
  </dataValidations>
  <printOptions horizontalCentered="1"/>
  <pageMargins left="0.3937007874015748" right="0.1968503937007874" top="0.1968503937007874" bottom="0.1968503937007874" header="0" footer="0"/>
  <pageSetup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Bundesjugendwerk der AWO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Rohrbeck</dc:creator>
  <cp:keywords/>
  <dc:description/>
  <cp:lastModifiedBy>Torsten Otting</cp:lastModifiedBy>
  <cp:lastPrinted>2022-09-08T13:00:54Z</cp:lastPrinted>
  <dcterms:created xsi:type="dcterms:W3CDTF">2009-04-21T07:41:41Z</dcterms:created>
  <dcterms:modified xsi:type="dcterms:W3CDTF">2022-09-08T13:00:59Z</dcterms:modified>
  <cp:category/>
  <cp:version/>
  <cp:contentType/>
  <cp:contentStatus/>
</cp:coreProperties>
</file>